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Materiály - RM\2022\K zveřejnění\RM 15.8.2022\Ro č. 57_2022\"/>
    </mc:Choice>
  </mc:AlternateContent>
  <xr:revisionPtr revIDLastSave="0" documentId="13_ncr:1_{B77472E3-1672-4962-84C6-3152C7068FCB}" xr6:coauthVersionLast="36" xr6:coauthVersionMax="36" xr10:uidLastSave="{00000000-0000-0000-0000-000000000000}"/>
  <bookViews>
    <workbookView xWindow="0" yWindow="15" windowWidth="12120" windowHeight="9120" xr2:uid="{00000000-000D-0000-FFFF-FFFF00000000}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Žádost!$A$7:$A$22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91029"/>
</workbook>
</file>

<file path=xl/calcChain.xml><?xml version="1.0" encoding="utf-8"?>
<calcChain xmlns="http://schemas.openxmlformats.org/spreadsheetml/2006/main">
  <c r="I22" i="4" l="1"/>
  <c r="J16" i="4" l="1"/>
  <c r="J9" i="4"/>
  <c r="I13" i="4" l="1"/>
  <c r="J20" i="4"/>
  <c r="J18" i="4"/>
  <c r="I56" i="9"/>
  <c r="J56" i="9" s="1"/>
  <c r="H56" i="9"/>
  <c r="G5" i="9"/>
  <c r="G7" i="9" s="1"/>
  <c r="G9" i="9" s="1"/>
  <c r="G15" i="9" s="1"/>
  <c r="G6" i="9"/>
  <c r="I36" i="9"/>
  <c r="J36" i="9" s="1"/>
  <c r="H36" i="9"/>
  <c r="H38" i="9" s="1"/>
  <c r="I37" i="9"/>
  <c r="J37" i="9" s="1"/>
  <c r="H37" i="9"/>
  <c r="K37" i="9"/>
  <c r="L37" i="9" s="1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J46" i="9" s="1"/>
  <c r="H46" i="9"/>
  <c r="I47" i="9"/>
  <c r="I48" i="9"/>
  <c r="I49" i="9"/>
  <c r="I50" i="9"/>
  <c r="I51" i="9"/>
  <c r="I52" i="9"/>
  <c r="I53" i="9"/>
  <c r="I54" i="9"/>
  <c r="I55" i="9"/>
  <c r="I57" i="9"/>
  <c r="I58" i="9"/>
  <c r="I59" i="9"/>
  <c r="H59" i="9"/>
  <c r="J59" i="9" s="1"/>
  <c r="I60" i="9"/>
  <c r="I61" i="9"/>
  <c r="I34" i="9"/>
  <c r="I62" i="9" s="1"/>
  <c r="H39" i="9"/>
  <c r="K39" i="9"/>
  <c r="K64" i="9" s="1"/>
  <c r="H40" i="9"/>
  <c r="J40" i="9" s="1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J54" i="9" s="1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H33" i="9"/>
  <c r="G33" i="9"/>
  <c r="J32" i="9"/>
  <c r="I13" i="9"/>
  <c r="L28" i="9"/>
  <c r="L27" i="9"/>
  <c r="G76" i="9"/>
  <c r="G74" i="9"/>
  <c r="G75" i="9" s="1"/>
  <c r="G90" i="9"/>
  <c r="G67" i="9"/>
  <c r="M13" i="9"/>
  <c r="M9" i="9"/>
  <c r="M26" i="9"/>
  <c r="M33" i="9"/>
  <c r="G81" i="9"/>
  <c r="G87" i="9"/>
  <c r="G86" i="9" s="1"/>
  <c r="L21" i="9"/>
  <c r="L25" i="9"/>
  <c r="L22" i="9"/>
  <c r="L66" i="9"/>
  <c r="H67" i="9"/>
  <c r="K67" i="9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L36" i="9" s="1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K60" i="9"/>
  <c r="K59" i="9"/>
  <c r="L59" i="9" s="1"/>
  <c r="K56" i="9"/>
  <c r="L56" i="9" s="1"/>
  <c r="K46" i="9"/>
  <c r="L46" i="9" s="1"/>
  <c r="K45" i="9"/>
  <c r="K43" i="9"/>
  <c r="K42" i="9"/>
  <c r="K41" i="9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J26" i="8"/>
  <c r="G34" i="8"/>
  <c r="G33" i="8"/>
  <c r="J33" i="8"/>
  <c r="J37" i="8" s="1"/>
  <c r="J34" i="8"/>
  <c r="G35" i="8"/>
  <c r="J35" i="8"/>
  <c r="K35" i="8" s="1"/>
  <c r="J36" i="8"/>
  <c r="I22" i="26"/>
  <c r="H22" i="26"/>
  <c r="G22" i="26"/>
  <c r="G25" i="26" s="1"/>
  <c r="I23" i="26"/>
  <c r="H23" i="26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9" i="26" s="1"/>
  <c r="M27" i="26"/>
  <c r="I18" i="26"/>
  <c r="H18" i="26"/>
  <c r="L18" i="26" s="1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 s="1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B10" i="19"/>
  <c r="B28" i="19" s="1"/>
  <c r="B20" i="19"/>
  <c r="B11" i="19"/>
  <c r="E21" i="19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6" i="19" s="1"/>
  <c r="E18" i="19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15" i="11"/>
  <c r="J15" i="11" s="1"/>
  <c r="F4" i="11"/>
  <c r="F19" i="11" s="1"/>
  <c r="D4" i="11"/>
  <c r="D25" i="11" s="1"/>
  <c r="F10" i="11"/>
  <c r="F26" i="11" s="1"/>
  <c r="G26" i="11" s="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D16" i="11"/>
  <c r="F15" i="11"/>
  <c r="F12" i="11"/>
  <c r="F21" i="11" s="1"/>
  <c r="F14" i="11"/>
  <c r="F11" i="11"/>
  <c r="F9" i="11"/>
  <c r="F16" i="11"/>
  <c r="F22" i="11" s="1"/>
  <c r="F8" i="11"/>
  <c r="F7" i="11"/>
  <c r="F5" i="11"/>
  <c r="F6" i="11"/>
  <c r="C13" i="11"/>
  <c r="J13" i="11" s="1"/>
  <c r="D14" i="11"/>
  <c r="K14" i="11" s="1"/>
  <c r="C14" i="11"/>
  <c r="J14" i="11" s="1"/>
  <c r="O7" i="17"/>
  <c r="W7" i="17" s="1"/>
  <c r="O8" i="17"/>
  <c r="AA8" i="17" s="1"/>
  <c r="O9" i="17"/>
  <c r="W9" i="17" s="1"/>
  <c r="O10" i="17"/>
  <c r="P10" i="17" s="1"/>
  <c r="O11" i="17"/>
  <c r="W11" i="17" s="1"/>
  <c r="O12" i="17"/>
  <c r="O13" i="17"/>
  <c r="O14" i="17"/>
  <c r="O15" i="17"/>
  <c r="P15" i="17" s="1"/>
  <c r="O16" i="17"/>
  <c r="AD16" i="17" s="1"/>
  <c r="O17" i="17"/>
  <c r="P17" i="17"/>
  <c r="O18" i="17"/>
  <c r="W18" i="17" s="1"/>
  <c r="O19" i="17"/>
  <c r="O20" i="17"/>
  <c r="AA20" i="17"/>
  <c r="O21" i="17"/>
  <c r="O22" i="17"/>
  <c r="AA22" i="17" s="1"/>
  <c r="O23" i="17"/>
  <c r="O24" i="17"/>
  <c r="O25" i="17"/>
  <c r="O27" i="17"/>
  <c r="AA27" i="17" s="1"/>
  <c r="O29" i="17"/>
  <c r="O31" i="17"/>
  <c r="W31" i="17" s="1"/>
  <c r="O26" i="17"/>
  <c r="W26" i="17" s="1"/>
  <c r="O32" i="17"/>
  <c r="O33" i="17"/>
  <c r="AA33" i="17" s="1"/>
  <c r="W33" i="17"/>
  <c r="O34" i="17"/>
  <c r="W34" i="17" s="1"/>
  <c r="O35" i="17"/>
  <c r="W35" i="17" s="1"/>
  <c r="O36" i="17"/>
  <c r="O37" i="17"/>
  <c r="W37" i="17" s="1"/>
  <c r="O38" i="17"/>
  <c r="W38" i="17" s="1"/>
  <c r="O39" i="17"/>
  <c r="W39" i="17" s="1"/>
  <c r="O40" i="17"/>
  <c r="O41" i="17"/>
  <c r="O42" i="17"/>
  <c r="AA42" i="17" s="1"/>
  <c r="O43" i="17"/>
  <c r="O44" i="17"/>
  <c r="P70" i="17" s="1"/>
  <c r="O45" i="17"/>
  <c r="W45" i="17" s="1"/>
  <c r="O46" i="17"/>
  <c r="O47" i="17"/>
  <c r="W47" i="17" s="1"/>
  <c r="O48" i="17"/>
  <c r="W48" i="17" s="1"/>
  <c r="O49" i="17"/>
  <c r="O50" i="17"/>
  <c r="W50" i="17" s="1"/>
  <c r="O53" i="17"/>
  <c r="O54" i="17"/>
  <c r="O55" i="17"/>
  <c r="W55" i="17" s="1"/>
  <c r="O56" i="17"/>
  <c r="AA56" i="17" s="1"/>
  <c r="O58" i="17"/>
  <c r="O59" i="17"/>
  <c r="O60" i="17"/>
  <c r="O61" i="17"/>
  <c r="O62" i="17"/>
  <c r="O63" i="17"/>
  <c r="W63" i="17" s="1"/>
  <c r="O64" i="17"/>
  <c r="O65" i="17"/>
  <c r="W65" i="17" s="1"/>
  <c r="O67" i="17"/>
  <c r="W67" i="17" s="1"/>
  <c r="O68" i="17"/>
  <c r="AD68" i="17" s="1"/>
  <c r="O69" i="17"/>
  <c r="W69" i="17" s="1"/>
  <c r="O70" i="17"/>
  <c r="O71" i="17"/>
  <c r="W71" i="17" s="1"/>
  <c r="O72" i="17"/>
  <c r="W72" i="17" s="1"/>
  <c r="O73" i="17"/>
  <c r="O74" i="17"/>
  <c r="W74" i="17" s="1"/>
  <c r="O75" i="17"/>
  <c r="W75" i="17" s="1"/>
  <c r="O76" i="17"/>
  <c r="W76" i="17" s="1"/>
  <c r="O77" i="17"/>
  <c r="O78" i="17"/>
  <c r="W78" i="17" s="1"/>
  <c r="O79" i="17"/>
  <c r="O80" i="17"/>
  <c r="W80" i="17" s="1"/>
  <c r="O81" i="17"/>
  <c r="O82" i="17"/>
  <c r="O83" i="17"/>
  <c r="Y83" i="17" s="1"/>
  <c r="W83" i="17"/>
  <c r="O84" i="17"/>
  <c r="O85" i="17"/>
  <c r="W85" i="17" s="1"/>
  <c r="C100" i="17"/>
  <c r="C103" i="17" s="1"/>
  <c r="AC6" i="17"/>
  <c r="AB6" i="17"/>
  <c r="AE6" i="17"/>
  <c r="AF6" i="17"/>
  <c r="V85" i="17"/>
  <c r="X85" i="17" s="1"/>
  <c r="T85" i="17"/>
  <c r="N85" i="17"/>
  <c r="N6" i="17" s="1"/>
  <c r="V84" i="17"/>
  <c r="X84" i="17" s="1"/>
  <c r="T84" i="17"/>
  <c r="N84" i="17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Y79" i="17" s="1"/>
  <c r="S79" i="17"/>
  <c r="M79" i="17"/>
  <c r="I79" i="17"/>
  <c r="V78" i="17"/>
  <c r="X78" i="17" s="1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S70" i="17"/>
  <c r="M70" i="17"/>
  <c r="V69" i="17"/>
  <c r="H69" i="17"/>
  <c r="I69" i="17"/>
  <c r="V68" i="17"/>
  <c r="V67" i="17"/>
  <c r="L66" i="17"/>
  <c r="V65" i="17"/>
  <c r="S65" i="17"/>
  <c r="M65" i="17"/>
  <c r="V64" i="17"/>
  <c r="U63" i="17"/>
  <c r="V63" i="17"/>
  <c r="Y63" i="17" s="1"/>
  <c r="V62" i="17"/>
  <c r="U61" i="17"/>
  <c r="V61" i="17" s="1"/>
  <c r="V60" i="17"/>
  <c r="V59" i="17"/>
  <c r="S59" i="17"/>
  <c r="M59" i="17"/>
  <c r="U58" i="17"/>
  <c r="V58" i="17" s="1"/>
  <c r="L57" i="17"/>
  <c r="V56" i="17"/>
  <c r="X56" i="17" s="1"/>
  <c r="U55" i="17"/>
  <c r="V55" i="17" s="1"/>
  <c r="U54" i="17"/>
  <c r="V54" i="17" s="1"/>
  <c r="X54" i="17" s="1"/>
  <c r="I54" i="17"/>
  <c r="V53" i="17"/>
  <c r="Y53" i="17" s="1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X47" i="17" s="1"/>
  <c r="H47" i="17"/>
  <c r="I47" i="17" s="1"/>
  <c r="U46" i="17"/>
  <c r="V46" i="17" s="1"/>
  <c r="H46" i="17"/>
  <c r="I46" i="17" s="1"/>
  <c r="U45" i="17"/>
  <c r="V45" i="17" s="1"/>
  <c r="V44" i="17"/>
  <c r="V43" i="17"/>
  <c r="I43" i="17"/>
  <c r="U42" i="17"/>
  <c r="V42" i="17" s="1"/>
  <c r="W42" i="17"/>
  <c r="I42" i="17"/>
  <c r="V41" i="17"/>
  <c r="V40" i="17"/>
  <c r="V39" i="17"/>
  <c r="U38" i="17"/>
  <c r="V38" i="17" s="1"/>
  <c r="U37" i="17"/>
  <c r="V37" i="17" s="1"/>
  <c r="V36" i="17"/>
  <c r="X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V29" i="17"/>
  <c r="X29" i="17" s="1"/>
  <c r="S29" i="17"/>
  <c r="M29" i="17"/>
  <c r="V27" i="17"/>
  <c r="U26" i="17"/>
  <c r="V26" i="17" s="1"/>
  <c r="U25" i="17"/>
  <c r="V25" i="17" s="1"/>
  <c r="V24" i="17"/>
  <c r="X24" i="17" s="1"/>
  <c r="U23" i="17"/>
  <c r="V23" i="17" s="1"/>
  <c r="X23" i="17" s="1"/>
  <c r="V22" i="17"/>
  <c r="W22" i="17"/>
  <c r="V21" i="17"/>
  <c r="X21" i="17" s="1"/>
  <c r="U20" i="17"/>
  <c r="W20" i="17"/>
  <c r="V19" i="17"/>
  <c r="X19" i="17" s="1"/>
  <c r="W19" i="17"/>
  <c r="V18" i="17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X16" i="17" s="1"/>
  <c r="S16" i="17"/>
  <c r="M16" i="17"/>
  <c r="H16" i="17"/>
  <c r="I16" i="17"/>
  <c r="G16" i="17"/>
  <c r="V15" i="17"/>
  <c r="S15" i="17"/>
  <c r="M15" i="17"/>
  <c r="I15" i="17"/>
  <c r="V14" i="17"/>
  <c r="X14" i="17" s="1"/>
  <c r="S14" i="17"/>
  <c r="M14" i="17"/>
  <c r="H14" i="17"/>
  <c r="I14" i="17"/>
  <c r="G14" i="17"/>
  <c r="V13" i="17"/>
  <c r="W13" i="17"/>
  <c r="S13" i="17"/>
  <c r="M13" i="17"/>
  <c r="V12" i="17"/>
  <c r="S12" i="17"/>
  <c r="M12" i="17"/>
  <c r="I12" i="17"/>
  <c r="V11" i="17"/>
  <c r="I11" i="17"/>
  <c r="V10" i="17"/>
  <c r="S10" i="17"/>
  <c r="M10" i="17"/>
  <c r="I10" i="17"/>
  <c r="V9" i="17"/>
  <c r="S9" i="17"/>
  <c r="M9" i="17"/>
  <c r="H9" i="17"/>
  <c r="I9" i="17"/>
  <c r="V8" i="17"/>
  <c r="H8" i="17"/>
  <c r="G8" i="17"/>
  <c r="V7" i="17"/>
  <c r="X7" i="17" s="1"/>
  <c r="H7" i="17"/>
  <c r="I7" i="17" s="1"/>
  <c r="R6" i="17"/>
  <c r="K6" i="17"/>
  <c r="J6" i="17"/>
  <c r="O21" i="18"/>
  <c r="P21" i="18" s="1"/>
  <c r="O22" i="18"/>
  <c r="O23" i="18"/>
  <c r="AA23" i="18" s="1"/>
  <c r="O24" i="18"/>
  <c r="W24" i="18" s="1"/>
  <c r="O37" i="18"/>
  <c r="W37" i="18" s="1"/>
  <c r="O38" i="18"/>
  <c r="W38" i="18" s="1"/>
  <c r="O39" i="18"/>
  <c r="O40" i="18"/>
  <c r="AA40" i="18" s="1"/>
  <c r="O41" i="18"/>
  <c r="AA41" i="18" s="1"/>
  <c r="O42" i="18"/>
  <c r="O56" i="18"/>
  <c r="P56" i="18" s="1"/>
  <c r="O63" i="18"/>
  <c r="AA63" i="18" s="1"/>
  <c r="AA58" i="18" s="1"/>
  <c r="AC58" i="18"/>
  <c r="AB58" i="18"/>
  <c r="L7" i="18"/>
  <c r="AC8" i="18"/>
  <c r="AC31" i="18"/>
  <c r="AC53" i="18"/>
  <c r="AC6" i="18" s="1"/>
  <c r="AB8" i="18"/>
  <c r="AB31" i="18"/>
  <c r="AB53" i="18"/>
  <c r="O9" i="18"/>
  <c r="O10" i="18"/>
  <c r="O11" i="18"/>
  <c r="O12" i="18"/>
  <c r="O14" i="18"/>
  <c r="O15" i="18"/>
  <c r="W15" i="18" s="1"/>
  <c r="O16" i="18"/>
  <c r="O17" i="18"/>
  <c r="O18" i="18"/>
  <c r="Y18" i="18" s="1"/>
  <c r="O19" i="18"/>
  <c r="W19" i="18" s="1"/>
  <c r="O20" i="18"/>
  <c r="O25" i="18"/>
  <c r="W25" i="18" s="1"/>
  <c r="O26" i="18"/>
  <c r="O27" i="18"/>
  <c r="O28" i="18"/>
  <c r="W28" i="18" s="1"/>
  <c r="O29" i="18"/>
  <c r="O30" i="18"/>
  <c r="Q30" i="18" s="1"/>
  <c r="Q8" i="18" s="1"/>
  <c r="O32" i="18"/>
  <c r="O33" i="18"/>
  <c r="O34" i="18"/>
  <c r="O35" i="18"/>
  <c r="W35" i="18" s="1"/>
  <c r="O43" i="18"/>
  <c r="W43" i="18" s="1"/>
  <c r="O44" i="18"/>
  <c r="W44" i="18" s="1"/>
  <c r="O45" i="18"/>
  <c r="Y45" i="18" s="1"/>
  <c r="O46" i="18"/>
  <c r="O48" i="18"/>
  <c r="W48" i="18"/>
  <c r="O49" i="18"/>
  <c r="W49" i="18" s="1"/>
  <c r="O51" i="18"/>
  <c r="X51" i="18" s="1"/>
  <c r="O52" i="18"/>
  <c r="Q52" i="18" s="1"/>
  <c r="O54" i="18"/>
  <c r="P54" i="18" s="1"/>
  <c r="O55" i="18"/>
  <c r="W55" i="18" s="1"/>
  <c r="O59" i="18"/>
  <c r="P59" i="18" s="1"/>
  <c r="O60" i="18"/>
  <c r="O61" i="18"/>
  <c r="W61" i="18" s="1"/>
  <c r="O62" i="18"/>
  <c r="P62" i="18" s="1"/>
  <c r="O64" i="18"/>
  <c r="W64" i="18"/>
  <c r="L8" i="18"/>
  <c r="L31" i="18"/>
  <c r="L53" i="18"/>
  <c r="L58" i="18"/>
  <c r="V64" i="18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S55" i="18"/>
  <c r="M55" i="18"/>
  <c r="V54" i="18"/>
  <c r="S54" i="18"/>
  <c r="M54" i="18"/>
  <c r="R53" i="18"/>
  <c r="V52" i="18"/>
  <c r="X52" i="18" s="1"/>
  <c r="T52" i="18"/>
  <c r="N52" i="18"/>
  <c r="V51" i="18"/>
  <c r="T51" i="18"/>
  <c r="N51" i="18"/>
  <c r="V49" i="18"/>
  <c r="T49" i="18"/>
  <c r="T31" i="18" s="1"/>
  <c r="N49" i="18"/>
  <c r="V48" i="18"/>
  <c r="X48" i="18" s="1"/>
  <c r="S48" i="18"/>
  <c r="M48" i="18"/>
  <c r="H47" i="18"/>
  <c r="I47" i="18" s="1"/>
  <c r="V46" i="18"/>
  <c r="X46" i="18" s="1"/>
  <c r="S46" i="18"/>
  <c r="M46" i="18"/>
  <c r="I46" i="18"/>
  <c r="V45" i="18"/>
  <c r="S45" i="18"/>
  <c r="M45" i="18"/>
  <c r="I45" i="18"/>
  <c r="V44" i="18"/>
  <c r="S44" i="18"/>
  <c r="M44" i="18"/>
  <c r="I44" i="18"/>
  <c r="V43" i="18"/>
  <c r="X43" i="18" s="1"/>
  <c r="S43" i="18"/>
  <c r="M43" i="18"/>
  <c r="I43" i="18"/>
  <c r="V42" i="18"/>
  <c r="X42" i="18" s="1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X39" i="18" s="1"/>
  <c r="S39" i="18"/>
  <c r="M39" i="18"/>
  <c r="I39" i="18"/>
  <c r="V38" i="18"/>
  <c r="I38" i="18"/>
  <c r="V37" i="18"/>
  <c r="X37" i="18" s="1"/>
  <c r="I37" i="18"/>
  <c r="U35" i="18"/>
  <c r="S35" i="18"/>
  <c r="M35" i="18"/>
  <c r="V34" i="18"/>
  <c r="U33" i="18"/>
  <c r="V33" i="18" s="1"/>
  <c r="V32" i="18"/>
  <c r="R31" i="18"/>
  <c r="K31" i="18"/>
  <c r="J31" i="18"/>
  <c r="G31" i="18"/>
  <c r="V30" i="18"/>
  <c r="X30" i="18" s="1"/>
  <c r="T30" i="18"/>
  <c r="T8" i="18"/>
  <c r="N30" i="18"/>
  <c r="N8" i="18" s="1"/>
  <c r="V29" i="18"/>
  <c r="Y29" i="18" s="1"/>
  <c r="S29" i="18"/>
  <c r="M29" i="18"/>
  <c r="V28" i="18"/>
  <c r="M28" i="18"/>
  <c r="V27" i="18"/>
  <c r="S27" i="18"/>
  <c r="M27" i="18"/>
  <c r="V26" i="18"/>
  <c r="W26" i="18"/>
  <c r="S26" i="18"/>
  <c r="M26" i="18"/>
  <c r="V25" i="18"/>
  <c r="S25" i="18"/>
  <c r="M25" i="18"/>
  <c r="V24" i="18"/>
  <c r="X24" i="18" s="1"/>
  <c r="S24" i="18"/>
  <c r="P24" i="18"/>
  <c r="M24" i="18"/>
  <c r="H24" i="18"/>
  <c r="I24" i="18" s="1"/>
  <c r="V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W21" i="18"/>
  <c r="S21" i="18"/>
  <c r="M21" i="18"/>
  <c r="H21" i="18"/>
  <c r="I21" i="18" s="1"/>
  <c r="V20" i="18"/>
  <c r="X20" i="18"/>
  <c r="W20" i="18"/>
  <c r="S20" i="18"/>
  <c r="M20" i="18"/>
  <c r="H20" i="18"/>
  <c r="V19" i="18"/>
  <c r="S19" i="18"/>
  <c r="M19" i="18"/>
  <c r="M8" i="18" s="1"/>
  <c r="V18" i="18"/>
  <c r="V17" i="18"/>
  <c r="W17" i="18"/>
  <c r="V16" i="18"/>
  <c r="X16" i="18" s="1"/>
  <c r="V15" i="18"/>
  <c r="V14" i="18"/>
  <c r="U12" i="18"/>
  <c r="V12" i="18" s="1"/>
  <c r="X12" i="18" s="1"/>
  <c r="V11" i="18"/>
  <c r="U10" i="18"/>
  <c r="V10" i="18" s="1"/>
  <c r="U9" i="18"/>
  <c r="V9" i="18" s="1"/>
  <c r="R8" i="18"/>
  <c r="K8" i="18"/>
  <c r="J8" i="18"/>
  <c r="G8" i="18"/>
  <c r="H20" i="10"/>
  <c r="J32" i="10"/>
  <c r="H32" i="10"/>
  <c r="I32" i="10" s="1"/>
  <c r="G32" i="10"/>
  <c r="F32" i="10"/>
  <c r="J27" i="10"/>
  <c r="K27" i="10" s="1"/>
  <c r="J28" i="10"/>
  <c r="G28" i="10"/>
  <c r="J29" i="10"/>
  <c r="J30" i="10"/>
  <c r="J31" i="10"/>
  <c r="G31" i="10"/>
  <c r="K31" i="10" s="1"/>
  <c r="H28" i="10"/>
  <c r="H29" i="10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F15" i="12" s="1"/>
  <c r="D15" i="12"/>
  <c r="E14" i="12"/>
  <c r="E13" i="12"/>
  <c r="E12" i="12"/>
  <c r="E11" i="12"/>
  <c r="D11" i="12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C12" i="12"/>
  <c r="C13" i="12"/>
  <c r="C18" i="12"/>
  <c r="C19" i="12"/>
  <c r="E10" i="12"/>
  <c r="Y13" i="17"/>
  <c r="P13" i="17"/>
  <c r="P64" i="18"/>
  <c r="P48" i="18"/>
  <c r="P43" i="18"/>
  <c r="Y85" i="17"/>
  <c r="AA48" i="17"/>
  <c r="X17" i="17"/>
  <c r="X13" i="17"/>
  <c r="U58" i="18"/>
  <c r="W40" i="17"/>
  <c r="V55" i="18"/>
  <c r="AA37" i="18"/>
  <c r="W10" i="17"/>
  <c r="Q85" i="17"/>
  <c r="Y69" i="17"/>
  <c r="W54" i="17"/>
  <c r="X22" i="17"/>
  <c r="Y17" i="17"/>
  <c r="X57" i="18"/>
  <c r="Y57" i="18"/>
  <c r="Y35" i="17"/>
  <c r="AD14" i="17"/>
  <c r="Y48" i="18"/>
  <c r="X19" i="18"/>
  <c r="W43" i="17"/>
  <c r="J33" i="9"/>
  <c r="Y43" i="18"/>
  <c r="W51" i="18"/>
  <c r="P55" i="18"/>
  <c r="W73" i="17"/>
  <c r="W82" i="17"/>
  <c r="I35" i="9"/>
  <c r="Y74" i="17"/>
  <c r="H26" i="9"/>
  <c r="H68" i="9" s="1"/>
  <c r="K38" i="9"/>
  <c r="L38" i="9" s="1"/>
  <c r="C17" i="11"/>
  <c r="K10" i="11"/>
  <c r="Y64" i="18"/>
  <c r="Y23" i="18"/>
  <c r="C26" i="11"/>
  <c r="J10" i="11"/>
  <c r="U53" i="18"/>
  <c r="W34" i="18"/>
  <c r="W70" i="17"/>
  <c r="X70" i="17"/>
  <c r="Y70" i="17"/>
  <c r="W53" i="17"/>
  <c r="P53" i="17"/>
  <c r="W29" i="17"/>
  <c r="D20" i="11"/>
  <c r="Y41" i="18"/>
  <c r="W10" i="18"/>
  <c r="F25" i="11"/>
  <c r="Q51" i="18"/>
  <c r="W32" i="18"/>
  <c r="P42" i="18"/>
  <c r="I42" i="18"/>
  <c r="W79" i="17"/>
  <c r="W56" i="17"/>
  <c r="H25" i="26"/>
  <c r="H27" i="26" s="1"/>
  <c r="X53" i="17"/>
  <c r="W60" i="18"/>
  <c r="W54" i="18"/>
  <c r="X54" i="18"/>
  <c r="Y54" i="18"/>
  <c r="W33" i="18"/>
  <c r="W29" i="18"/>
  <c r="W11" i="18"/>
  <c r="W9" i="18"/>
  <c r="Y63" i="18"/>
  <c r="Y40" i="18"/>
  <c r="Y39" i="17"/>
  <c r="P63" i="18"/>
  <c r="W63" i="18"/>
  <c r="J33" i="10"/>
  <c r="P76" i="17"/>
  <c r="Y67" i="17"/>
  <c r="W62" i="17"/>
  <c r="AA36" i="17"/>
  <c r="W36" i="17"/>
  <c r="AA32" i="17"/>
  <c r="W32" i="17"/>
  <c r="W14" i="17"/>
  <c r="P14" i="17"/>
  <c r="Y14" i="17"/>
  <c r="X10" i="17"/>
  <c r="W8" i="17"/>
  <c r="K25" i="26"/>
  <c r="H29" i="8"/>
  <c r="H39" i="8" s="1"/>
  <c r="X41" i="17"/>
  <c r="AA61" i="17"/>
  <c r="W61" i="17"/>
  <c r="J35" i="10"/>
  <c r="F46" i="10" l="1"/>
  <c r="F51" i="10" s="1"/>
  <c r="F59" i="10" s="1"/>
  <c r="I10" i="8"/>
  <c r="G37" i="26"/>
  <c r="G39" i="26" s="1"/>
  <c r="X34" i="17"/>
  <c r="Y78" i="17"/>
  <c r="X38" i="17"/>
  <c r="Y49" i="17"/>
  <c r="AA38" i="18"/>
  <c r="Y51" i="18"/>
  <c r="X27" i="17"/>
  <c r="W44" i="17"/>
  <c r="Y37" i="18"/>
  <c r="Y21" i="18"/>
  <c r="Y38" i="18"/>
  <c r="H31" i="18"/>
  <c r="S58" i="18"/>
  <c r="AA21" i="18"/>
  <c r="X31" i="17"/>
  <c r="X59" i="17"/>
  <c r="X68" i="17"/>
  <c r="G5" i="11"/>
  <c r="J23" i="26"/>
  <c r="I35" i="8"/>
  <c r="L41" i="9"/>
  <c r="L67" i="9"/>
  <c r="J61" i="9"/>
  <c r="P65" i="17"/>
  <c r="P44" i="18"/>
  <c r="Y41" i="17"/>
  <c r="G14" i="11"/>
  <c r="E101" i="19"/>
  <c r="L23" i="26"/>
  <c r="L39" i="9"/>
  <c r="Y65" i="17"/>
  <c r="Y14" i="18"/>
  <c r="Y77" i="17"/>
  <c r="M15" i="9"/>
  <c r="X40" i="18"/>
  <c r="G25" i="11"/>
  <c r="X41" i="18"/>
  <c r="Y27" i="17"/>
  <c r="AA38" i="17"/>
  <c r="P40" i="18"/>
  <c r="Y19" i="17"/>
  <c r="Y56" i="17"/>
  <c r="Y44" i="18"/>
  <c r="AA9" i="17"/>
  <c r="X11" i="18"/>
  <c r="W23" i="18"/>
  <c r="X28" i="18"/>
  <c r="S31" i="18"/>
  <c r="X62" i="18"/>
  <c r="Y34" i="18"/>
  <c r="P16" i="17"/>
  <c r="X44" i="17"/>
  <c r="L6" i="17"/>
  <c r="X71" i="17"/>
  <c r="T6" i="17"/>
  <c r="L54" i="9"/>
  <c r="P23" i="18"/>
  <c r="X15" i="18"/>
  <c r="AB6" i="18"/>
  <c r="G6" i="11"/>
  <c r="I20" i="10"/>
  <c r="Y10" i="17"/>
  <c r="W27" i="17"/>
  <c r="W40" i="18"/>
  <c r="I33" i="8"/>
  <c r="F6" i="12"/>
  <c r="X23" i="18"/>
  <c r="X32" i="18"/>
  <c r="N31" i="18"/>
  <c r="Y26" i="18"/>
  <c r="X58" i="17"/>
  <c r="X65" i="17"/>
  <c r="X72" i="17"/>
  <c r="P79" i="17"/>
  <c r="Y60" i="17"/>
  <c r="I27" i="10"/>
  <c r="U31" i="18"/>
  <c r="Y39" i="18"/>
  <c r="W39" i="18"/>
  <c r="Y21" i="17"/>
  <c r="Y15" i="17"/>
  <c r="O6" i="17"/>
  <c r="W60" i="17"/>
  <c r="AA39" i="18"/>
  <c r="F9" i="12"/>
  <c r="F19" i="12"/>
  <c r="W14" i="18"/>
  <c r="X26" i="18"/>
  <c r="X34" i="18"/>
  <c r="X61" i="18"/>
  <c r="P61" i="18"/>
  <c r="P58" i="18" s="1"/>
  <c r="P53" i="18" s="1"/>
  <c r="X60" i="18"/>
  <c r="W22" i="18"/>
  <c r="AA22" i="18"/>
  <c r="G6" i="17"/>
  <c r="W15" i="17"/>
  <c r="X25" i="17"/>
  <c r="AD7" i="17"/>
  <c r="AA37" i="17"/>
  <c r="AA6" i="17" s="1"/>
  <c r="AA2" i="17" s="1"/>
  <c r="Y72" i="17"/>
  <c r="W59" i="17"/>
  <c r="Y59" i="17"/>
  <c r="Y36" i="17"/>
  <c r="W24" i="17"/>
  <c r="Y24" i="17"/>
  <c r="J18" i="26"/>
  <c r="L24" i="26"/>
  <c r="I34" i="8"/>
  <c r="K39" i="8"/>
  <c r="L42" i="9"/>
  <c r="M68" i="9"/>
  <c r="M70" i="9" s="1"/>
  <c r="J39" i="9"/>
  <c r="D17" i="11"/>
  <c r="E16" i="11" s="1"/>
  <c r="P9" i="17"/>
  <c r="F7" i="12"/>
  <c r="L25" i="26"/>
  <c r="X69" i="17"/>
  <c r="X38" i="18"/>
  <c r="Y80" i="17"/>
  <c r="O53" i="18"/>
  <c r="W53" i="18" s="1"/>
  <c r="D19" i="11"/>
  <c r="D23" i="11" s="1"/>
  <c r="X21" i="18"/>
  <c r="Y55" i="18"/>
  <c r="P18" i="17"/>
  <c r="Y7" i="17"/>
  <c r="AD18" i="17"/>
  <c r="W56" i="18"/>
  <c r="Y17" i="18"/>
  <c r="X17" i="18"/>
  <c r="M31" i="18"/>
  <c r="I31" i="18"/>
  <c r="X44" i="18"/>
  <c r="Y20" i="18"/>
  <c r="P20" i="18"/>
  <c r="Y16" i="18"/>
  <c r="O8" i="18"/>
  <c r="P41" i="18"/>
  <c r="W41" i="18"/>
  <c r="W6" i="17"/>
  <c r="F17" i="19"/>
  <c r="C25" i="19"/>
  <c r="J24" i="26"/>
  <c r="L43" i="9"/>
  <c r="F12" i="12"/>
  <c r="S53" i="18"/>
  <c r="X49" i="18"/>
  <c r="Y49" i="18"/>
  <c r="X43" i="17"/>
  <c r="Y43" i="17"/>
  <c r="W25" i="17"/>
  <c r="AD25" i="17"/>
  <c r="E24" i="19"/>
  <c r="K12" i="11"/>
  <c r="P39" i="18"/>
  <c r="G10" i="11"/>
  <c r="O7" i="18"/>
  <c r="X14" i="18"/>
  <c r="W77" i="17"/>
  <c r="X55" i="18"/>
  <c r="Y31" i="17"/>
  <c r="Y30" i="18"/>
  <c r="I28" i="10"/>
  <c r="K32" i="10"/>
  <c r="H8" i="18"/>
  <c r="M53" i="18"/>
  <c r="X64" i="18"/>
  <c r="L6" i="18"/>
  <c r="Y46" i="18"/>
  <c r="P46" i="18"/>
  <c r="W30" i="18"/>
  <c r="Y27" i="18"/>
  <c r="X27" i="18"/>
  <c r="Y15" i="18"/>
  <c r="X18" i="17"/>
  <c r="U6" i="17"/>
  <c r="X62" i="17"/>
  <c r="Y62" i="17"/>
  <c r="W84" i="17"/>
  <c r="Q84" i="17"/>
  <c r="Q6" i="17" s="1"/>
  <c r="Y81" i="17"/>
  <c r="W81" i="17"/>
  <c r="W46" i="17"/>
  <c r="AA46" i="17"/>
  <c r="X12" i="17"/>
  <c r="W12" i="17"/>
  <c r="G11" i="11"/>
  <c r="K16" i="11"/>
  <c r="D22" i="11"/>
  <c r="G22" i="11" s="1"/>
  <c r="C21" i="11"/>
  <c r="J12" i="11"/>
  <c r="K33" i="10"/>
  <c r="F18" i="19"/>
  <c r="F21" i="19"/>
  <c r="C30" i="19"/>
  <c r="F18" i="12"/>
  <c r="F11" i="12"/>
  <c r="I30" i="10"/>
  <c r="I29" i="10"/>
  <c r="S8" i="18"/>
  <c r="X25" i="18"/>
  <c r="Y60" i="18"/>
  <c r="Y52" i="18"/>
  <c r="Y32" i="18"/>
  <c r="Y42" i="18"/>
  <c r="X8" i="17"/>
  <c r="S6" i="17"/>
  <c r="M6" i="17"/>
  <c r="Y11" i="17"/>
  <c r="X15" i="17"/>
  <c r="Y22" i="17"/>
  <c r="X40" i="17"/>
  <c r="X55" i="17"/>
  <c r="X61" i="17"/>
  <c r="X64" i="17"/>
  <c r="X83" i="17"/>
  <c r="Y23" i="17"/>
  <c r="Y9" i="17"/>
  <c r="G7" i="11"/>
  <c r="G15" i="11"/>
  <c r="G13" i="11"/>
  <c r="B25" i="19"/>
  <c r="J22" i="26"/>
  <c r="K34" i="8"/>
  <c r="L41" i="8"/>
  <c r="F49" i="8"/>
  <c r="F51" i="8" s="1"/>
  <c r="L45" i="9"/>
  <c r="L60" i="9"/>
  <c r="G79" i="9"/>
  <c r="G84" i="9" s="1"/>
  <c r="G92" i="9" s="1"/>
  <c r="J13" i="9"/>
  <c r="J20" i="9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8" i="18" s="1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W8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Y12" i="18"/>
  <c r="Y58" i="17"/>
  <c r="B23" i="19"/>
  <c r="F17" i="12"/>
  <c r="Y8" i="17"/>
  <c r="P59" i="17"/>
  <c r="W18" i="18"/>
  <c r="K30" i="10"/>
  <c r="AC2" i="17"/>
  <c r="W42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K27" i="26"/>
  <c r="L27" i="26" s="1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AE2" i="17"/>
  <c r="H6" i="17"/>
  <c r="W68" i="17"/>
  <c r="X18" i="18"/>
  <c r="AA42" i="18"/>
  <c r="J4" i="11"/>
  <c r="J17" i="11" s="1"/>
  <c r="X29" i="18"/>
  <c r="X60" i="17"/>
  <c r="W45" i="18"/>
  <c r="O58" i="18"/>
  <c r="F17" i="1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5" i="11"/>
  <c r="B30" i="19"/>
  <c r="F11" i="19"/>
  <c r="D8" i="19"/>
  <c r="D25" i="19" s="1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E69" i="19"/>
  <c r="F53" i="8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5" i="11"/>
  <c r="F20" i="19"/>
  <c r="E6" i="11"/>
  <c r="K8" i="11"/>
  <c r="K15" i="11"/>
  <c r="J16" i="11"/>
  <c r="E50" i="19"/>
  <c r="E49" i="19"/>
  <c r="E51" i="19" s="1"/>
  <c r="G58" i="19"/>
  <c r="G61" i="19" s="1"/>
  <c r="G63" i="19" s="1"/>
  <c r="I64" i="9"/>
  <c r="I26" i="9"/>
  <c r="G22" i="10"/>
  <c r="D7" i="19"/>
  <c r="G12" i="11"/>
  <c r="F5" i="12"/>
  <c r="E9" i="11"/>
  <c r="K11" i="1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G42" i="26" l="1"/>
  <c r="G51" i="26" s="1"/>
  <c r="F30" i="19"/>
  <c r="F54" i="8"/>
  <c r="F63" i="8" s="1"/>
  <c r="E4" i="11"/>
  <c r="E17" i="11" s="1"/>
  <c r="E7" i="11"/>
  <c r="G29" i="26"/>
  <c r="E8" i="11"/>
  <c r="E12" i="11"/>
  <c r="E11" i="11"/>
  <c r="G17" i="11"/>
  <c r="AA31" i="18"/>
  <c r="AA3" i="18"/>
  <c r="AC3" i="18"/>
  <c r="AD2" i="17"/>
  <c r="AF2" i="17"/>
  <c r="AB2" i="17"/>
  <c r="AA6" i="18"/>
  <c r="P6" i="17"/>
  <c r="Y53" i="18"/>
  <c r="D24" i="19"/>
  <c r="H35" i="10"/>
  <c r="I35" i="10" s="1"/>
  <c r="AD6" i="17"/>
  <c r="P31" i="18"/>
  <c r="E10" i="11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V31" i="18"/>
  <c r="X31" i="18" s="1"/>
  <c r="D102" i="17"/>
  <c r="I27" i="26"/>
  <c r="J27" i="26" s="1"/>
  <c r="J25" i="26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<sst xmlns="http://schemas.openxmlformats.org/spreadsheetml/2006/main" count="1031" uniqueCount="537">
  <si>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</si>
  <si>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</si>
  <si>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</si>
  <si>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</si>
  <si>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</si>
  <si>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</si>
  <si>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</si>
  <si>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</si>
  <si>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</si>
  <si>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</si>
  <si>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</si>
  <si>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</si>
  <si>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</si>
  <si>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</si>
  <si>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</si>
  <si>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</si>
  <si>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</si>
  <si>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</si>
  <si>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</si>
  <si>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</si>
  <si>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</si>
  <si>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</si>
  <si>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</si>
  <si>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</si>
  <si>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</si>
  <si>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</si>
  <si>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</si>
  <si>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</si>
  <si>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</si>
  <si>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</si>
  <si>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</si>
  <si>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</si>
  <si>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</si>
  <si>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</si>
  <si>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</si>
  <si>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</si>
  <si>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</si>
  <si>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</si>
  <si>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</si>
  <si>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</si>
  <si>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</si>
  <si>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</si>
  <si>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</si>
  <si>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</si>
  <si>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</si>
  <si>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</si>
  <si>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</si>
  <si>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</si>
  <si>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</si>
  <si>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</si>
  <si>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</si>
  <si>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</si>
  <si>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</si>
  <si>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</si>
  <si>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</si>
  <si>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</si>
  <si>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</si>
  <si>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</si>
  <si>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</si>
  <si>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</si>
  <si>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</si>
  <si>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</si>
  <si>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</si>
  <si>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</si>
  <si>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</si>
  <si>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</si>
  <si>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</si>
  <si>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</si>
  <si>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</si>
  <si>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</si>
  <si>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</si>
  <si>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</si>
  <si>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</si>
  <si>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</si>
  <si>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</si>
  <si>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</si>
  <si>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</si>
  <si>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</si>
  <si>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</si>
  <si>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</si>
  <si>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</si>
  <si>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</si>
  <si>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</si>
  <si>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</si>
  <si>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</si>
  <si>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</si>
  <si>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</si>
  <si>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</si>
  <si>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</si>
  <si>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</si>
  <si>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</si>
  <si>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</si>
  <si>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</si>
  <si>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</si>
  <si>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</si>
  <si>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</si>
  <si>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</si>
  <si>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</si>
  <si>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</si>
  <si>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</si>
  <si>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</si>
  <si>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</si>
  <si>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</si>
  <si>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</si>
  <si>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</si>
  <si>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</si>
  <si>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</si>
  <si>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</si>
  <si>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</si>
  <si>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</si>
  <si>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</si>
  <si>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</si>
  <si>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</si>
  <si>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</si>
  <si>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</si>
  <si>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</si>
  <si>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</si>
  <si>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</si>
  <si>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</si>
  <si>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</si>
  <si>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</si>
  <si>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</si>
  <si>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</si>
  <si>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</si>
  <si>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</si>
  <si>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</si>
  <si>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</si>
  <si>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</si>
  <si>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</si>
  <si>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</si>
  <si>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</si>
  <si>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</si>
  <si>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</si>
  <si>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</si>
  <si>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</si>
  <si>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</si>
  <si>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</si>
  <si>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</si>
  <si>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</si>
  <si>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</si>
  <si>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</si>
  <si>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</si>
  <si>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</si>
  <si>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</si>
  <si>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</si>
  <si>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</si>
  <si>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</si>
  <si>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</si>
  <si>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</si>
  <si>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</si>
  <si>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</si>
  <si>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</si>
  <si>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</si>
  <si>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</si>
  <si>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</si>
  <si>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</si>
  <si>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</si>
  <si>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</si>
  <si>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</si>
  <si>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</si>
  <si>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</si>
  <si>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</si>
  <si>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</si>
  <si>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</si>
  <si>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</si>
  <si>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</si>
  <si>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</si>
  <si>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</si>
  <si>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</si>
  <si>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</si>
  <si>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</si>
  <si>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</si>
  <si>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</si>
  <si>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</si>
  <si>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</si>
  <si>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</si>
  <si>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</si>
  <si>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</si>
  <si>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</si>
  <si>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</si>
  <si>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</si>
  <si>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</si>
  <si>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</si>
  <si>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</si>
  <si>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</si>
  <si>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</si>
  <si>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</si>
  <si>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</si>
  <si>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</si>
  <si>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</si>
  <si>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</si>
  <si>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</si>
  <si>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</si>
  <si>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</si>
  <si>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</si>
  <si>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</si>
  <si>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</si>
  <si>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</si>
  <si>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</si>
  <si>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</si>
  <si>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</si>
  <si>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</si>
  <si>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</si>
  <si>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</si>
  <si>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</si>
  <si>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</si>
  <si>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</si>
  <si>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</si>
  <si>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</si>
  <si>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</si>
  <si>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</si>
  <si>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</si>
  <si>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</si>
  <si>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</si>
  <si>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</si>
  <si>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</si>
  <si>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</si>
  <si>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</si>
  <si>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</si>
  <si>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</si>
  <si>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</si>
  <si>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</si>
  <si>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</si>
  <si>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</si>
  <si>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</si>
  <si>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</si>
  <si>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</si>
  <si>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</si>
  <si>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</si>
  <si>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</si>
  <si>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</si>
  <si>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</si>
  <si>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</si>
  <si>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</si>
  <si>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</si>
  <si>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</si>
  <si>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</si>
  <si>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</si>
  <si>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</si>
  <si>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</si>
  <si>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</si>
  <si>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</si>
  <si>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</si>
  <si>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</si>
  <si>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</si>
  <si>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</si>
  <si>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</si>
  <si>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</si>
  <si>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</si>
  <si>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</si>
  <si>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</si>
  <si>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</si>
  <si>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</si>
  <si>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</si>
  <si>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</si>
  <si>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</si>
  <si>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</si>
  <si>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</si>
  <si>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</si>
  <si>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</si>
  <si>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</si>
  <si>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</si>
  <si>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</si>
  <si>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</si>
  <si>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</si>
  <si>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</si>
  <si>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</si>
  <si>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</si>
  <si>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</si>
  <si>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</si>
  <si>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</si>
  <si>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</si>
  <si>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</si>
  <si>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</si>
  <si>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</si>
  <si>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</si>
  <si>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</si>
  <si>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</si>
  <si>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</si>
  <si>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</si>
  <si>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</si>
  <si>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</si>
  <si>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</si>
  <si>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</si>
  <si>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</si>
  <si>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</si>
  <si>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</si>
  <si>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</si>
  <si>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</si>
  <si>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</si>
  <si>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</si>
  <si>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</si>
  <si>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</si>
  <si>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</si>
  <si>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</si>
  <si>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</si>
  <si>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</si>
  <si>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</si>
  <si>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</si>
  <si>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</si>
  <si>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</si>
  <si>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</si>
  <si>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</si>
  <si>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</si>
  <si>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</si>
  <si>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</si>
  <si>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</si>
  <si>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</si>
  <si>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</si>
  <si>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</si>
  <si>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</si>
  <si>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</si>
  <si>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</si>
  <si>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</si>
  <si>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</si>
  <si>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</si>
  <si>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</si>
  <si>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</si>
  <si>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</si>
  <si>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</si>
  <si>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</si>
  <si>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</si>
  <si>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</si>
  <si>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</si>
  <si>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</si>
  <si>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</si>
  <si>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</si>
  <si>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</si>
  <si>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</si>
  <si>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</si>
  <si>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</si>
  <si>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</si>
  <si>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</si>
  <si>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</si>
  <si>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</si>
  <si>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</si>
  <si>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</si>
  <si>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</si>
  <si>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</si>
  <si>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</si>
  <si>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</si>
  <si>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</si>
  <si>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</si>
  <si>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</si>
  <si>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</si>
  <si>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</si>
  <si>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</si>
  <si>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</si>
  <si>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</si>
  <si>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</si>
  <si>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</si>
  <si>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</si>
  <si>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</si>
  <si>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</si>
  <si>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</si>
  <si>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</si>
  <si>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</si>
  <si>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</si>
  <si>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</si>
  <si>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</si>
  <si>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</si>
  <si>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</si>
  <si>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</si>
  <si>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</si>
  <si>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</si>
  <si>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</si>
  <si>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</si>
  <si>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</si>
  <si>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</si>
  <si>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</si>
  <si>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</si>
  <si>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</si>
  <si>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</si>
  <si>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</si>
  <si>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</si>
  <si>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</si>
  <si>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</si>
  <si>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</si>
  <si>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</si>
  <si>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</si>
  <si>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</si>
  <si>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</si>
  <si>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</si>
  <si>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</si>
  <si>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</si>
  <si>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</si>
  <si>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</si>
  <si>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</si>
  <si>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</si>
  <si>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</si>
  <si>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</si>
  <si>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</si>
  <si>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</si>
  <si>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</si>
  <si>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</si>
  <si>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</si>
  <si>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</si>
  <si>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</si>
  <si>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</si>
  <si>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</si>
  <si>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</si>
  <si>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</si>
  <si>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</si>
  <si>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</si>
  <si>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</si>
  <si>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</si>
  <si>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</si>
  <si>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</si>
  <si>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</si>
  <si>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</si>
  <si>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</si>
  <si>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</si>
  <si>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</si>
  <si>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</si>
  <si>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</si>
  <si>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</si>
  <si>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</si>
  <si>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</si>
  <si>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</si>
  <si>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</si>
  <si>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</si>
  <si>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</si>
  <si>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</si>
  <si>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</si>
  <si>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</si>
  <si>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</si>
  <si>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</si>
  <si>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</si>
  <si>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</si>
  <si>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</si>
  <si>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</si>
  <si>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</si>
  <si>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</si>
  <si>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</si>
  <si>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</si>
  <si>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</si>
  <si>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</si>
  <si>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</si>
  <si>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</si>
  <si>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</si>
  <si>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</si>
  <si>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</si>
  <si>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</si>
  <si>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</si>
  <si>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</si>
  <si>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</si>
  <si>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</si>
  <si>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</si>
  <si>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</si>
  <si>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</si>
  <si>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</si>
  <si>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</si>
  <si>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</si>
  <si>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</si>
  <si>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</si>
  <si>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</si>
  <si>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</si>
  <si>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</si>
  <si>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</si>
  <si>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</si>
  <si>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</si>
  <si>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</si>
  <si>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</si>
  <si>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</si>
  <si>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</si>
  <si>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</si>
  <si>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</si>
  <si>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</si>
  <si>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</si>
  <si>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</si>
  <si>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</si>
  <si>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</si>
  <si>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</si>
  <si>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</si>
  <si>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</si>
  <si>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</si>
  <si>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</si>
  <si>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</si>
  <si>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</si>
  <si>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</si>
  <si>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</si>
  <si>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</si>
  <si>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</si>
  <si>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</si>
  <si>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</si>
  <si>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</si>
  <si>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</si>
  <si>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</si>
  <si>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</si>
  <si>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</si>
  <si>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</si>
  <si>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</si>
  <si>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</si>
  <si>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</si>
  <si>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</si>
  <si>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</si>
  <si>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</si>
  <si>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</si>
  <si>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</si>
  <si>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</si>
  <si>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</si>
  <si>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</si>
  <si>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</si>
  <si>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</si>
  <si>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</si>
  <si>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</si>
  <si>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</si>
  <si>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</si>
  <si>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</si>
  <si>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</si>
  <si>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</si>
  <si>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</si>
  <si>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</si>
  <si>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</si>
  <si>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</si>
  <si>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</si>
  <si>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</si>
  <si>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</si>
  <si>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</si>
  <si>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</si>
  <si>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</si>
  <si>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</si>
  <si>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</si>
  <si>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</si>
  <si>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</si>
  <si>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</si>
  <si>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</si>
  <si>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Datum přijetí na OFŠ a podpis:</t>
  </si>
  <si>
    <t>Městská policie</t>
  </si>
  <si>
    <t>Libuše Benešová</t>
  </si>
  <si>
    <t>Ladislav Martínek</t>
  </si>
  <si>
    <t>NI dotace z MVČR na Domovníky</t>
  </si>
  <si>
    <t>MP - NI dotace - DPČ domovník</t>
  </si>
  <si>
    <t>MP - NI dotace - domovník - sociální pojištění</t>
  </si>
  <si>
    <t>MP - NI dotace - domovník - zdravotní pojištění</t>
  </si>
  <si>
    <t>Z důvodu poskytnutí dotace MVČR  (MV-PK2-2022-00004) na mzdové prostředky 2 domovníků na rok 2022, tímto žádám o zařazení příjmů a přesun ze stávajících položek rozpočtu na výše uvedené položky dle podmínek dotace.</t>
  </si>
  <si>
    <t>RO č. 57/2022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</si>
</sst>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9" fillId="17" borderId="2" xfId="0" applyNumberFormat="1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1" fontId="48" fillId="17" borderId="6" xfId="0" applyNumberFormat="1" applyFont="1" applyFill="1" applyBorder="1"/>
    <xf numFmtId="0" fontId="44" fillId="0" borderId="2" xfId="0" applyFont="1" applyFill="1" applyBorder="1" applyAlignment="1">
      <alignment horizontal="right"/>
    </xf>
    <xf numFmtId="1" fontId="49" fillId="17" borderId="2" xfId="0" applyNumberFormat="1" applyFont="1" applyFill="1" applyBorder="1"/>
    <xf numFmtId="1" fontId="48" fillId="17" borderId="2" xfId="0" applyNumberFormat="1" applyFont="1" applyFill="1" applyBorder="1"/>
    <xf numFmtId="1" fontId="49" fillId="17" borderId="2" xfId="0" applyNumberFormat="1" applyFont="1" applyFill="1" applyBorder="1" applyAlignment="1">
      <alignment horizontal="right"/>
    </xf>
    <xf numFmtId="0" fontId="44" fillId="0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17" borderId="2" xfId="0" applyNumberFormat="1" applyFont="1" applyFill="1" applyBorder="1" applyAlignment="1"/>
    <xf numFmtId="0" fontId="0" fillId="0" borderId="2" xfId="0" applyBorder="1" applyAlignment="1"/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0" fillId="0" borderId="0" xfId="0" applyAlignment="1"/>
    <xf numFmtId="0" fontId="43" fillId="0" borderId="0" xfId="0" applyFont="1" applyAlignment="1">
      <alignment horizontal="left"/>
    </xf>
    <xf numFmtId="0" fontId="43" fillId="0" borderId="0" xfId="0" applyFont="1" applyAlignment="1"/>
    <xf numFmtId="0" fontId="44" fillId="0" borderId="0" xfId="0" applyFont="1" applyAlignment="1"/>
    <xf numFmtId="0" fontId="45" fillId="0" borderId="0" xfId="0" applyFont="1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48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43"/>
          <c:h val="0.2523744911804622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75-40CC-9DBA-615628318C09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75-40CC-9DBA-615628318C09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175-40CC-9DBA-615628318C09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175-40CC-9DBA-615628318C09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175-40CC-9DBA-615628318C09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175-40CC-9DBA-615628318C09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175-40CC-9DBA-615628318C09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175-40CC-9DBA-615628318C09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175-40CC-9DBA-615628318C09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175-40CC-9DBA-615628318C09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175-40CC-9DBA-615628318C09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9175-40CC-9DBA-615628318C09}"/>
              </c:ext>
            </c:extLst>
          </c:dPt>
          <c:dLbls>
            <c:dLbl>
              <c:idx val="0"/>
              <c:layout>
                <c:manualLayout>
                  <c:x val="-3.6778324584426973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175-40CC-9DBA-615628318C09}"/>
                </c:ext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75-40CC-9DBA-615628318C09}"/>
                </c:ext>
              </c:extLst>
            </c:dLbl>
            <c:dLbl>
              <c:idx val="2"/>
              <c:layout>
                <c:manualLayout>
                  <c:x val="-1.7299103237095395E-2"/>
                  <c:y val="-4.371165725496440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175-40CC-9DBA-615628318C09}"/>
                </c:ext>
              </c:extLst>
            </c:dLbl>
            <c:dLbl>
              <c:idx val="3"/>
              <c:layout>
                <c:manualLayout>
                  <c:x val="-5.1324365704286772E-3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175-40CC-9DBA-615628318C09}"/>
                </c:ext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175-40CC-9DBA-615628318C09}"/>
                </c:ext>
              </c:extLst>
            </c:dLbl>
            <c:dLbl>
              <c:idx val="5"/>
              <c:layout>
                <c:manualLayout>
                  <c:x val="3.4812007874015831E-2"/>
                  <c:y val="-9.30943733043473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175-40CC-9DBA-615628318C09}"/>
                </c:ext>
              </c:extLst>
            </c:dLbl>
            <c:dLbl>
              <c:idx val="6"/>
              <c:layout>
                <c:manualLayout>
                  <c:x val="7.7062007874015848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175-40CC-9DBA-615628318C09}"/>
                </c:ext>
              </c:extLst>
            </c:dLbl>
            <c:dLbl>
              <c:idx val="7"/>
              <c:layout>
                <c:manualLayout>
                  <c:x val="2.6832786526684249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175-40CC-9DBA-615628318C09}"/>
                </c:ext>
              </c:extLst>
            </c:dLbl>
            <c:dLbl>
              <c:idx val="8"/>
              <c:layout>
                <c:manualLayout>
                  <c:x val="8.6592300962379971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175-40CC-9DBA-615628318C09}"/>
                </c:ext>
              </c:extLst>
            </c:dLbl>
            <c:dLbl>
              <c:idx val="9"/>
              <c:layout>
                <c:manualLayout>
                  <c:x val="2.4855643044620255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175-40CC-9DBA-615628318C09}"/>
                </c:ext>
              </c:extLst>
            </c:dLbl>
            <c:dLbl>
              <c:idx val="10"/>
              <c:layout>
                <c:manualLayout>
                  <c:x val="-6.2554680664915594E-4"/>
                  <c:y val="-0.1520169322269063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175-40CC-9DBA-615628318C09}"/>
                </c:ext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175-40CC-9DBA-615628318C09}"/>
                </c:ext>
              </c:extLst>
            </c:dLbl>
            <c:dLbl>
              <c:idx val="12"/>
              <c:layout>
                <c:manualLayout>
                  <c:x val="2.3048118985126896E-2"/>
                  <c:y val="-0.1469664271764014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175-40CC-9DBA-615628318C0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9175-40CC-9DBA-615628318C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79"/>
          <c:h val="0.18181818181818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65"/>
          <c:h val="0.5997286295793767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5-4AFE-BFF1-E192AB454DEE}"/>
            </c:ext>
          </c:extLst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F5-4AFE-BFF1-E192AB45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20056"/>
        <c:axId val="227520448"/>
        <c:axId val="227625640"/>
      </c:bar3DChart>
      <c:catAx>
        <c:axId val="2275200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75204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056"/>
        <c:crosses val="autoZero"/>
        <c:crossBetween val="between"/>
      </c:valAx>
      <c:serAx>
        <c:axId val="2276256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448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396"/>
          <c:h val="0.28765264586160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10-4D3B-A8BE-0EB5BD08CE5A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10-4D3B-A8BE-0EB5BD08CE5A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ED10-4D3B-A8BE-0EB5BD08CE5A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ED10-4D3B-A8BE-0EB5BD08CE5A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ED10-4D3B-A8BE-0EB5BD08CE5A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ED10-4D3B-A8BE-0EB5BD08CE5A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ED10-4D3B-A8BE-0EB5BD08CE5A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ED10-4D3B-A8BE-0EB5BD08CE5A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ED10-4D3B-A8BE-0EB5BD08CE5A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ED10-4D3B-A8BE-0EB5BD08CE5A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ED10-4D3B-A8BE-0EB5BD08CE5A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ED10-4D3B-A8BE-0EB5BD08CE5A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ED10-4D3B-A8BE-0EB5BD08CE5A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ED10-4D3B-A8BE-0EB5BD08CE5A}"/>
              </c:ext>
            </c:extLst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10-4D3B-A8BE-0EB5BD08CE5A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10-4D3B-A8BE-0EB5BD08CE5A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10-4D3B-A8BE-0EB5BD08CE5A}"/>
                </c:ext>
              </c:extLst>
            </c:dLbl>
            <c:dLbl>
              <c:idx val="3"/>
              <c:layout>
                <c:manualLayout>
                  <c:x val="-3.1062992125984252E-2"/>
                  <c:y val="-0.199801868200818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10-4D3B-A8BE-0EB5BD08CE5A}"/>
                </c:ext>
              </c:extLst>
            </c:dLbl>
            <c:dLbl>
              <c:idx val="4"/>
              <c:layout>
                <c:manualLayout>
                  <c:x val="-3.7431102362204843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10-4D3B-A8BE-0EB5BD08CE5A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10-4D3B-A8BE-0EB5BD08CE5A}"/>
                </c:ext>
              </c:extLst>
            </c:dLbl>
            <c:dLbl>
              <c:idx val="6"/>
              <c:layout>
                <c:manualLayout>
                  <c:x val="-0.13552832458442723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10-4D3B-A8BE-0EB5BD08CE5A}"/>
                </c:ext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10-4D3B-A8BE-0EB5BD08CE5A}"/>
                </c:ext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10-4D3B-A8BE-0EB5BD08CE5A}"/>
                </c:ext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10-4D3B-A8BE-0EB5BD08CE5A}"/>
                </c:ext>
              </c:extLst>
            </c:dLbl>
            <c:dLbl>
              <c:idx val="10"/>
              <c:layout>
                <c:manualLayout>
                  <c:x val="3.2166119860017509E-2"/>
                  <c:y val="-0.1206772890762394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10-4D3B-A8BE-0EB5BD08CE5A}"/>
                </c:ext>
              </c:extLst>
            </c:dLbl>
            <c:dLbl>
              <c:idx val="11"/>
              <c:layout>
                <c:manualLayout>
                  <c:x val="1.0950896762904659E-2"/>
                  <c:y val="-0.1167491184814020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10-4D3B-A8BE-0EB5BD08CE5A}"/>
                </c:ext>
              </c:extLst>
            </c:dLbl>
            <c:dLbl>
              <c:idx val="12"/>
              <c:layout>
                <c:manualLayout>
                  <c:x val="3.0541119860017573E-2"/>
                  <c:y val="-0.24525641365536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10-4D3B-A8BE-0EB5BD08CE5A}"/>
                </c:ext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10-4D3B-A8BE-0EB5BD08CE5A}"/>
                </c:ext>
              </c:extLst>
            </c:dLbl>
            <c:dLbl>
              <c:idx val="14"/>
              <c:layout>
                <c:manualLayout>
                  <c:x val="-0.13835465879265088"/>
                  <c:y val="-0.2149533833523341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10-4D3B-A8BE-0EB5BD08CE5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ED10-4D3B-A8BE-0EB5BD08C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E-2"/>
          <c:y val="0.84938941655359834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7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08-47EA-92CD-4AD4BBF63B9C}"/>
            </c:ext>
          </c:extLst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08-47EA-92CD-4AD4BBF63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7518880"/>
        <c:axId val="227520840"/>
        <c:axId val="227504744"/>
      </c:bar3DChart>
      <c:catAx>
        <c:axId val="2275188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7520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18880"/>
        <c:crosses val="autoZero"/>
        <c:crossBetween val="between"/>
      </c:valAx>
      <c:serAx>
        <c:axId val="2275047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75208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9"/>
  <sheetViews>
    <sheetView tabSelected="1" workbookViewId="0">
      <selection activeCell="H4" sqref="H4"/>
    </sheetView>
  </sheetViews>
  <sheetFormatPr defaultRowHeight="12.75" x14ac:dyDescent="0.2"/>
  <cols>
    <col min="1" max="1" width="3.85546875" customWidth="1"/>
    <col min="2" max="2" width="8" customWidth="1"/>
    <col min="3" max="3" width="7.140625" customWidth="1"/>
    <col min="4" max="4" width="12.42578125" customWidth="1"/>
    <col min="5" max="5" width="6.140625" customWidth="1"/>
    <col min="6" max="8" width="16.7109375" customWidth="1"/>
    <col min="9" max="9" width="20.7109375" customWidth="1"/>
    <col min="10" max="10" width="16.28515625" customWidth="1"/>
    <col min="13" max="13" width="10.140625" bestFit="1" customWidth="1"/>
  </cols>
  <sheetData>
    <row r="1" spans="1:10" ht="18" x14ac:dyDescent="0.25">
      <c r="A1" s="799" t="s">
        <v>536</v>
      </c>
      <c r="B1" s="799"/>
      <c r="C1" s="799"/>
      <c r="D1" s="799"/>
      <c r="E1" s="799"/>
      <c r="F1" s="799"/>
      <c r="G1" s="799"/>
      <c r="H1" s="799"/>
      <c r="I1" s="799"/>
      <c r="J1" s="799"/>
    </row>
    <row r="2" spans="1:10" ht="14.25" x14ac:dyDescent="0.2">
      <c r="B2" s="679"/>
    </row>
    <row r="3" spans="1:10" ht="22.15" customHeight="1" x14ac:dyDescent="0.25">
      <c r="A3" s="805" t="s">
        <v>505</v>
      </c>
      <c r="B3" s="806"/>
      <c r="C3" s="809" t="s">
        <v>528</v>
      </c>
      <c r="D3" s="809"/>
      <c r="E3" s="809"/>
      <c r="F3" s="809"/>
      <c r="G3" s="809"/>
    </row>
    <row r="4" spans="1:10" ht="24.6" customHeight="1" x14ac:dyDescent="0.25">
      <c r="A4" s="807" t="s">
        <v>506</v>
      </c>
      <c r="B4" s="808"/>
      <c r="C4" s="810" t="s">
        <v>529</v>
      </c>
      <c r="D4" s="810"/>
      <c r="E4" s="810"/>
      <c r="F4" s="810"/>
      <c r="G4" s="769"/>
    </row>
    <row r="5" spans="1:10" ht="24.6" customHeight="1" thickBot="1" x14ac:dyDescent="0.3">
      <c r="A5" s="787"/>
      <c r="B5" s="786"/>
      <c r="C5" s="788"/>
      <c r="D5" s="788"/>
      <c r="E5" s="788"/>
      <c r="F5" s="788"/>
      <c r="G5" s="769"/>
    </row>
    <row r="6" spans="1:10" ht="36.6" customHeight="1" thickBot="1" x14ac:dyDescent="0.25">
      <c r="B6" s="679"/>
      <c r="G6" s="796" t="s">
        <v>513</v>
      </c>
      <c r="H6" s="797"/>
      <c r="I6" s="797"/>
      <c r="J6" s="798"/>
    </row>
    <row r="7" spans="1:10" ht="46.9" customHeight="1" thickBot="1" x14ac:dyDescent="0.25">
      <c r="A7" s="756" t="s">
        <v>507</v>
      </c>
      <c r="B7" s="758" t="s">
        <v>508</v>
      </c>
      <c r="C7" s="758" t="s">
        <v>511</v>
      </c>
      <c r="D7" s="759" t="s">
        <v>284</v>
      </c>
      <c r="E7" s="757" t="s">
        <v>509</v>
      </c>
      <c r="F7" s="757" t="s">
        <v>510</v>
      </c>
      <c r="G7" s="764" t="s">
        <v>520</v>
      </c>
      <c r="H7" s="764" t="s">
        <v>521</v>
      </c>
      <c r="I7" s="764" t="s">
        <v>514</v>
      </c>
      <c r="J7" s="756" t="s">
        <v>512</v>
      </c>
    </row>
    <row r="8" spans="1:10" ht="19.899999999999999" customHeight="1" x14ac:dyDescent="0.2">
      <c r="A8" s="813" t="s">
        <v>522</v>
      </c>
      <c r="B8" s="814"/>
      <c r="C8" s="814"/>
      <c r="D8" s="814"/>
      <c r="E8" s="814"/>
      <c r="F8" s="814"/>
      <c r="G8" s="814"/>
      <c r="H8" s="814"/>
      <c r="I8" s="814"/>
      <c r="J8" s="815"/>
    </row>
    <row r="9" spans="1:10" ht="19.899999999999999" customHeight="1" x14ac:dyDescent="0.2">
      <c r="A9" s="765" t="s">
        <v>7</v>
      </c>
      <c r="B9" s="767"/>
      <c r="C9" s="767">
        <v>4116</v>
      </c>
      <c r="D9" s="767">
        <v>14032</v>
      </c>
      <c r="E9" s="789">
        <v>10</v>
      </c>
      <c r="F9" s="789">
        <v>191009</v>
      </c>
      <c r="G9" s="753">
        <v>0</v>
      </c>
      <c r="H9" s="753">
        <v>0</v>
      </c>
      <c r="I9" s="753">
        <v>129600</v>
      </c>
      <c r="J9" s="768">
        <f>H9+I9</f>
        <v>129600</v>
      </c>
    </row>
    <row r="10" spans="1:10" ht="19.899999999999999" customHeight="1" thickBot="1" x14ac:dyDescent="0.25">
      <c r="A10" s="820" t="s">
        <v>518</v>
      </c>
      <c r="B10" s="821"/>
      <c r="C10" s="822"/>
      <c r="D10" s="803" t="s">
        <v>531</v>
      </c>
      <c r="E10" s="804"/>
      <c r="F10" s="804"/>
      <c r="G10" s="804"/>
      <c r="H10" s="804"/>
      <c r="I10" s="804"/>
      <c r="J10" s="804"/>
    </row>
    <row r="11" spans="1:10" ht="19.899999999999999" hidden="1" customHeight="1" x14ac:dyDescent="0.2">
      <c r="A11" s="765" t="s">
        <v>227</v>
      </c>
      <c r="B11" s="766"/>
      <c r="C11" s="772"/>
      <c r="D11" s="767"/>
      <c r="E11" s="771"/>
      <c r="F11" s="770"/>
      <c r="G11" s="753"/>
      <c r="H11" s="753"/>
      <c r="I11" s="753"/>
      <c r="J11" s="768">
        <f>H11+I11</f>
        <v>0</v>
      </c>
    </row>
    <row r="12" spans="1:10" ht="19.899999999999999" hidden="1" customHeight="1" thickBot="1" x14ac:dyDescent="0.25">
      <c r="A12" s="823" t="s">
        <v>518</v>
      </c>
      <c r="B12" s="824"/>
      <c r="C12" s="825"/>
      <c r="D12" s="800"/>
      <c r="E12" s="801"/>
      <c r="F12" s="801"/>
      <c r="G12" s="801"/>
      <c r="H12" s="801"/>
      <c r="I12" s="801"/>
      <c r="J12" s="802"/>
    </row>
    <row r="13" spans="1:10" ht="19.899999999999999" customHeight="1" thickBot="1" x14ac:dyDescent="0.25">
      <c r="A13" s="751"/>
      <c r="B13" s="780"/>
      <c r="C13" s="780"/>
      <c r="D13" s="781"/>
      <c r="E13" s="782"/>
      <c r="F13" s="782"/>
      <c r="G13" s="782"/>
      <c r="H13" s="782"/>
      <c r="I13" s="760">
        <f>I9+I11</f>
        <v>129600</v>
      </c>
      <c r="J13" s="782"/>
    </row>
    <row r="14" spans="1:10" ht="19.899999999999999" customHeight="1" thickBot="1" x14ac:dyDescent="0.25">
      <c r="A14" s="749"/>
      <c r="B14" s="783"/>
      <c r="C14" s="783"/>
      <c r="D14" s="784"/>
      <c r="E14" s="785"/>
      <c r="F14" s="785"/>
      <c r="G14" s="785"/>
      <c r="H14" s="785"/>
      <c r="I14" s="785"/>
      <c r="J14" s="785"/>
    </row>
    <row r="15" spans="1:10" ht="19.899999999999999" customHeight="1" x14ac:dyDescent="0.25">
      <c r="A15" s="816" t="s">
        <v>523</v>
      </c>
      <c r="B15" s="817"/>
      <c r="C15" s="817"/>
      <c r="D15" s="817"/>
      <c r="E15" s="817"/>
      <c r="F15" s="817"/>
      <c r="G15" s="817"/>
      <c r="H15" s="817"/>
      <c r="I15" s="817"/>
      <c r="J15" s="818"/>
    </row>
    <row r="16" spans="1:10" ht="19.899999999999999" customHeight="1" x14ac:dyDescent="0.2">
      <c r="A16" s="790" t="s">
        <v>7</v>
      </c>
      <c r="B16" s="791">
        <v>5311</v>
      </c>
      <c r="C16" s="791">
        <v>5021</v>
      </c>
      <c r="D16" s="791">
        <v>14032</v>
      </c>
      <c r="E16" s="792">
        <v>10</v>
      </c>
      <c r="F16" s="789">
        <v>191009</v>
      </c>
      <c r="G16" s="754">
        <v>0</v>
      </c>
      <c r="H16" s="754">
        <v>0</v>
      </c>
      <c r="I16" s="754">
        <v>96861</v>
      </c>
      <c r="J16" s="754">
        <f>H16+I16</f>
        <v>96861</v>
      </c>
    </row>
    <row r="17" spans="1:10" ht="19.899999999999999" customHeight="1" x14ac:dyDescent="0.2">
      <c r="A17" s="794" t="s">
        <v>518</v>
      </c>
      <c r="B17" s="795"/>
      <c r="C17" s="795"/>
      <c r="D17" s="803" t="s">
        <v>532</v>
      </c>
      <c r="E17" s="804"/>
      <c r="F17" s="804"/>
      <c r="G17" s="804"/>
      <c r="H17" s="804"/>
      <c r="I17" s="804"/>
      <c r="J17" s="804"/>
    </row>
    <row r="18" spans="1:10" ht="15" x14ac:dyDescent="0.2">
      <c r="A18" s="748" t="s">
        <v>227</v>
      </c>
      <c r="B18" s="793">
        <v>5311</v>
      </c>
      <c r="C18" s="793">
        <v>5031</v>
      </c>
      <c r="D18" s="747">
        <v>14032</v>
      </c>
      <c r="E18" s="774">
        <v>10</v>
      </c>
      <c r="F18" s="789">
        <v>191009</v>
      </c>
      <c r="G18" s="775">
        <v>0</v>
      </c>
      <c r="H18" s="775">
        <v>0</v>
      </c>
      <c r="I18" s="775">
        <v>24022</v>
      </c>
      <c r="J18" s="755">
        <f>H18+I18</f>
        <v>24022</v>
      </c>
    </row>
    <row r="19" spans="1:10" ht="15" x14ac:dyDescent="0.2">
      <c r="A19" s="826" t="s">
        <v>518</v>
      </c>
      <c r="B19" s="827"/>
      <c r="C19" s="828"/>
      <c r="D19" s="829" t="s">
        <v>533</v>
      </c>
      <c r="E19" s="830"/>
      <c r="F19" s="830"/>
      <c r="G19" s="830"/>
      <c r="H19" s="830"/>
      <c r="I19" s="830"/>
      <c r="J19" s="831"/>
    </row>
    <row r="20" spans="1:10" ht="15" x14ac:dyDescent="0.2">
      <c r="A20" s="748" t="s">
        <v>524</v>
      </c>
      <c r="B20" s="773">
        <v>5311</v>
      </c>
      <c r="C20" s="773">
        <v>5032</v>
      </c>
      <c r="D20" s="747">
        <v>14032</v>
      </c>
      <c r="E20" s="774">
        <v>10</v>
      </c>
      <c r="F20" s="789">
        <v>191009</v>
      </c>
      <c r="G20" s="754">
        <v>0</v>
      </c>
      <c r="H20" s="754">
        <v>0</v>
      </c>
      <c r="I20" s="775">
        <v>8717</v>
      </c>
      <c r="J20" s="755">
        <f>H20+I20</f>
        <v>8717</v>
      </c>
    </row>
    <row r="21" spans="1:10" ht="15.75" thickBot="1" x14ac:dyDescent="0.25">
      <c r="A21" s="826" t="s">
        <v>518</v>
      </c>
      <c r="B21" s="827"/>
      <c r="C21" s="828"/>
      <c r="D21" s="829" t="s">
        <v>534</v>
      </c>
      <c r="E21" s="830"/>
      <c r="F21" s="830"/>
      <c r="G21" s="830"/>
      <c r="H21" s="830"/>
      <c r="I21" s="830"/>
      <c r="J21" s="831"/>
    </row>
    <row r="22" spans="1:10" ht="16.5" thickBot="1" x14ac:dyDescent="0.3">
      <c r="A22" s="751"/>
      <c r="B22" s="752"/>
      <c r="C22" s="752"/>
      <c r="D22" s="752"/>
      <c r="E22" s="752"/>
      <c r="F22" s="752"/>
      <c r="G22" s="776"/>
      <c r="H22" s="777"/>
      <c r="I22" s="760">
        <f>I16+I18+I20</f>
        <v>129600</v>
      </c>
      <c r="J22" s="778"/>
    </row>
    <row r="23" spans="1:10" ht="13.15" customHeight="1" x14ac:dyDescent="0.25">
      <c r="A23" s="749"/>
      <c r="B23" s="750"/>
      <c r="C23" s="750"/>
      <c r="D23" s="750"/>
      <c r="E23" s="750"/>
      <c r="F23" s="750"/>
      <c r="G23" s="761"/>
      <c r="H23" s="761"/>
      <c r="I23" s="761"/>
      <c r="J23" s="761"/>
    </row>
    <row r="24" spans="1:10" ht="13.15" customHeight="1" x14ac:dyDescent="0.25">
      <c r="A24" s="812" t="s">
        <v>519</v>
      </c>
      <c r="B24" s="812"/>
      <c r="C24" s="812"/>
      <c r="D24" s="808"/>
      <c r="E24" s="808"/>
      <c r="F24" s="808"/>
      <c r="G24" s="762"/>
      <c r="H24" s="762"/>
      <c r="I24" s="762"/>
      <c r="J24" s="762"/>
    </row>
    <row r="25" spans="1:10" ht="13.15" customHeight="1" x14ac:dyDescent="0.2">
      <c r="A25" s="819" t="s">
        <v>535</v>
      </c>
      <c r="B25" s="819"/>
      <c r="C25" s="819"/>
      <c r="D25" s="819"/>
      <c r="E25" s="819"/>
      <c r="F25" s="819"/>
      <c r="G25" s="819"/>
      <c r="H25" s="819"/>
      <c r="I25" s="819"/>
      <c r="J25" s="819"/>
    </row>
    <row r="26" spans="1:10" ht="13.15" customHeight="1" x14ac:dyDescent="0.2">
      <c r="A26" s="819"/>
      <c r="B26" s="819"/>
      <c r="C26" s="819"/>
      <c r="D26" s="819"/>
      <c r="E26" s="819"/>
      <c r="F26" s="819"/>
      <c r="G26" s="819"/>
      <c r="H26" s="819"/>
      <c r="I26" s="819"/>
      <c r="J26" s="819"/>
    </row>
    <row r="27" spans="1:10" ht="13.15" customHeight="1" x14ac:dyDescent="0.2">
      <c r="A27" s="819"/>
      <c r="B27" s="819"/>
      <c r="C27" s="819"/>
      <c r="D27" s="819"/>
      <c r="E27" s="819"/>
      <c r="F27" s="819"/>
      <c r="G27" s="819"/>
      <c r="H27" s="819"/>
      <c r="I27" s="819"/>
      <c r="J27" s="819"/>
    </row>
    <row r="28" spans="1:10" ht="13.15" customHeight="1" x14ac:dyDescent="0.2">
      <c r="A28" s="819"/>
      <c r="B28" s="819"/>
      <c r="C28" s="819"/>
      <c r="D28" s="819"/>
      <c r="E28" s="819"/>
      <c r="F28" s="819"/>
      <c r="G28" s="819"/>
      <c r="H28" s="819"/>
      <c r="I28" s="819"/>
      <c r="J28" s="819"/>
    </row>
    <row r="29" spans="1:10" ht="4.1500000000000004" customHeight="1" x14ac:dyDescent="0.2">
      <c r="A29" s="819"/>
      <c r="B29" s="819"/>
      <c r="C29" s="819"/>
      <c r="D29" s="819"/>
      <c r="E29" s="819"/>
      <c r="F29" s="819"/>
      <c r="G29" s="819"/>
      <c r="H29" s="819"/>
      <c r="I29" s="819"/>
      <c r="J29" s="819"/>
    </row>
    <row r="30" spans="1:10" ht="13.15" hidden="1" customHeight="1" x14ac:dyDescent="0.2">
      <c r="A30" s="819"/>
      <c r="B30" s="819"/>
      <c r="C30" s="819"/>
      <c r="D30" s="819"/>
      <c r="E30" s="819"/>
      <c r="F30" s="819"/>
      <c r="G30" s="819"/>
      <c r="H30" s="819"/>
      <c r="I30" s="819"/>
      <c r="J30" s="819"/>
    </row>
    <row r="31" spans="1:10" ht="13.15" hidden="1" customHeight="1" x14ac:dyDescent="0.2">
      <c r="A31" s="819"/>
      <c r="B31" s="819"/>
      <c r="C31" s="819"/>
      <c r="D31" s="819"/>
      <c r="E31" s="819"/>
      <c r="F31" s="819"/>
      <c r="G31" s="819"/>
      <c r="H31" s="819"/>
      <c r="I31" s="819"/>
      <c r="J31" s="819"/>
    </row>
    <row r="32" spans="1:10" ht="13.15" hidden="1" customHeight="1" x14ac:dyDescent="0.2">
      <c r="A32" s="819"/>
      <c r="B32" s="819"/>
      <c r="C32" s="819"/>
      <c r="D32" s="819"/>
      <c r="E32" s="819"/>
      <c r="F32" s="819"/>
      <c r="G32" s="819"/>
      <c r="H32" s="819"/>
      <c r="I32" s="819"/>
      <c r="J32" s="819"/>
    </row>
    <row r="33" spans="1:10" ht="13.15" hidden="1" customHeight="1" x14ac:dyDescent="0.2">
      <c r="A33" s="819"/>
      <c r="B33" s="819"/>
      <c r="C33" s="819"/>
      <c r="D33" s="819"/>
      <c r="E33" s="819"/>
      <c r="F33" s="819"/>
      <c r="G33" s="819"/>
      <c r="H33" s="819"/>
      <c r="I33" s="819"/>
      <c r="J33" s="819"/>
    </row>
    <row r="34" spans="1:10" ht="13.15" hidden="1" customHeight="1" x14ac:dyDescent="0.2">
      <c r="A34" s="819"/>
      <c r="B34" s="819"/>
      <c r="C34" s="819"/>
      <c r="D34" s="819"/>
      <c r="E34" s="819"/>
      <c r="F34" s="819"/>
      <c r="G34" s="819"/>
      <c r="H34" s="819"/>
      <c r="I34" s="819"/>
      <c r="J34" s="819"/>
    </row>
    <row r="35" spans="1:10" ht="13.15" hidden="1" customHeight="1" x14ac:dyDescent="0.2">
      <c r="A35" s="819"/>
      <c r="B35" s="819"/>
      <c r="C35" s="819"/>
      <c r="D35" s="819"/>
      <c r="E35" s="819"/>
      <c r="F35" s="819"/>
      <c r="G35" s="819"/>
      <c r="H35" s="819"/>
      <c r="I35" s="819"/>
      <c r="J35" s="819"/>
    </row>
    <row r="36" spans="1:10" ht="13.15" hidden="1" customHeight="1" x14ac:dyDescent="0.2">
      <c r="A36" s="819"/>
      <c r="B36" s="819"/>
      <c r="C36" s="819"/>
      <c r="D36" s="819"/>
      <c r="E36" s="819"/>
      <c r="F36" s="819"/>
      <c r="G36" s="819"/>
      <c r="H36" s="819"/>
      <c r="I36" s="819"/>
      <c r="J36" s="819"/>
    </row>
    <row r="37" spans="1:10" x14ac:dyDescent="0.2">
      <c r="A37" s="819"/>
      <c r="B37" s="819"/>
      <c r="C37" s="819"/>
      <c r="D37" s="819"/>
      <c r="E37" s="819"/>
      <c r="F37" s="819"/>
      <c r="G37" s="819"/>
      <c r="H37" s="819"/>
      <c r="I37" s="819"/>
      <c r="J37" s="819"/>
    </row>
    <row r="38" spans="1:10" x14ac:dyDescent="0.2">
      <c r="A38" s="819"/>
      <c r="B38" s="819"/>
      <c r="C38" s="819"/>
      <c r="D38" s="819"/>
      <c r="E38" s="819"/>
      <c r="F38" s="819"/>
      <c r="G38" s="819"/>
      <c r="H38" s="819"/>
      <c r="I38" s="819"/>
      <c r="J38" s="819"/>
    </row>
    <row r="39" spans="1:10" ht="15" x14ac:dyDescent="0.2">
      <c r="A39" s="762"/>
      <c r="B39" s="762"/>
      <c r="C39" s="762"/>
      <c r="D39" s="762"/>
      <c r="E39" s="762"/>
      <c r="F39" s="762"/>
      <c r="G39" s="762"/>
      <c r="H39" s="762"/>
      <c r="I39" s="762"/>
      <c r="J39" s="762"/>
    </row>
    <row r="40" spans="1:10" ht="15.75" x14ac:dyDescent="0.25">
      <c r="A40" s="812" t="s">
        <v>515</v>
      </c>
      <c r="B40" s="812"/>
      <c r="C40" s="812"/>
      <c r="D40" s="779">
        <v>44774</v>
      </c>
      <c r="E40" s="762"/>
      <c r="F40" s="762"/>
      <c r="G40" s="763" t="s">
        <v>527</v>
      </c>
      <c r="H40" s="763"/>
      <c r="I40" s="762"/>
      <c r="J40" s="762"/>
    </row>
    <row r="41" spans="1:10" ht="15" x14ac:dyDescent="0.2">
      <c r="A41" s="762"/>
      <c r="B41" s="762"/>
      <c r="C41" s="762"/>
      <c r="D41" s="762"/>
      <c r="E41" s="762"/>
      <c r="F41" s="762"/>
      <c r="G41" s="762"/>
      <c r="H41" s="762"/>
      <c r="I41" s="762"/>
      <c r="J41" s="762"/>
    </row>
    <row r="42" spans="1:10" ht="15" x14ac:dyDescent="0.2">
      <c r="A42" s="762"/>
      <c r="B42" s="762"/>
      <c r="C42" s="762"/>
      <c r="D42" s="762"/>
      <c r="E42" s="762"/>
      <c r="F42" s="762"/>
      <c r="G42" s="762"/>
      <c r="H42" s="762"/>
      <c r="I42" s="762"/>
      <c r="J42" s="762"/>
    </row>
    <row r="43" spans="1:10" ht="15" x14ac:dyDescent="0.2">
      <c r="A43" s="762"/>
      <c r="B43" s="762"/>
      <c r="C43" s="762"/>
      <c r="D43" s="762"/>
      <c r="E43" s="762"/>
      <c r="F43" s="762"/>
      <c r="G43" s="762"/>
      <c r="H43" s="762"/>
      <c r="I43" s="762"/>
      <c r="J43" s="762"/>
    </row>
    <row r="44" spans="1:10" ht="15.75" x14ac:dyDescent="0.25">
      <c r="A44" s="763" t="s">
        <v>516</v>
      </c>
      <c r="B44" s="763"/>
      <c r="C44" s="763"/>
      <c r="D44" s="763"/>
      <c r="E44" s="762" t="s">
        <v>529</v>
      </c>
      <c r="F44" s="762"/>
      <c r="G44" s="762"/>
      <c r="H44" s="762"/>
      <c r="I44" s="762"/>
      <c r="J44" s="762"/>
    </row>
    <row r="45" spans="1:10" ht="15" x14ac:dyDescent="0.2">
      <c r="A45" s="762" t="s">
        <v>525</v>
      </c>
      <c r="B45" s="762"/>
      <c r="C45" s="762"/>
      <c r="D45" s="762"/>
      <c r="E45" s="769"/>
      <c r="F45" s="762"/>
      <c r="G45" s="762"/>
      <c r="H45" s="762"/>
      <c r="I45" s="762"/>
      <c r="J45" s="762"/>
    </row>
    <row r="46" spans="1:10" ht="15" x14ac:dyDescent="0.2">
      <c r="A46" s="762"/>
      <c r="B46" s="762"/>
      <c r="C46" s="762"/>
      <c r="D46" s="762"/>
      <c r="E46" s="762"/>
      <c r="F46" s="762"/>
      <c r="G46" s="762"/>
      <c r="H46" s="762"/>
      <c r="I46" s="762"/>
      <c r="J46" s="762"/>
    </row>
    <row r="47" spans="1:10" ht="15" x14ac:dyDescent="0.2">
      <c r="A47" s="762"/>
      <c r="B47" s="762"/>
      <c r="C47" s="762"/>
      <c r="D47" s="762"/>
      <c r="E47" s="762"/>
      <c r="F47" s="762"/>
      <c r="G47" s="762"/>
      <c r="H47" s="762"/>
      <c r="I47" s="762"/>
      <c r="J47" s="762"/>
    </row>
    <row r="48" spans="1:10" ht="15.75" x14ac:dyDescent="0.25">
      <c r="A48" s="812" t="s">
        <v>517</v>
      </c>
      <c r="B48" s="812"/>
      <c r="C48" s="812"/>
      <c r="D48" s="808"/>
      <c r="E48" s="762" t="s">
        <v>530</v>
      </c>
      <c r="F48" s="762"/>
      <c r="G48" s="762"/>
      <c r="H48" s="762"/>
      <c r="I48" s="762"/>
      <c r="J48" s="762"/>
    </row>
    <row r="49" spans="1:10" ht="15" x14ac:dyDescent="0.2">
      <c r="A49" s="762" t="s">
        <v>525</v>
      </c>
      <c r="B49" s="762"/>
      <c r="C49" s="762"/>
      <c r="D49" s="762"/>
      <c r="E49" s="762"/>
      <c r="F49" s="762"/>
      <c r="G49" s="762"/>
      <c r="H49" s="762"/>
      <c r="I49" s="762"/>
      <c r="J49" s="762"/>
    </row>
    <row r="50" spans="1:10" ht="15" x14ac:dyDescent="0.2">
      <c r="A50" s="811" t="s">
        <v>526</v>
      </c>
      <c r="B50" s="811"/>
      <c r="C50" s="811"/>
      <c r="D50" s="811"/>
      <c r="E50" s="762"/>
      <c r="F50" s="762"/>
      <c r="G50" s="762"/>
      <c r="H50" s="762"/>
      <c r="I50" s="762"/>
      <c r="J50" s="762"/>
    </row>
    <row r="51" spans="1:10" ht="15" x14ac:dyDescent="0.2">
      <c r="A51" s="762"/>
      <c r="B51" s="762"/>
      <c r="C51" s="762"/>
      <c r="D51" s="762"/>
      <c r="E51" s="762"/>
      <c r="F51" s="762"/>
      <c r="G51" s="762"/>
      <c r="H51" s="762"/>
      <c r="I51" s="762"/>
      <c r="J51" s="762"/>
    </row>
    <row r="52" spans="1:10" ht="15" x14ac:dyDescent="0.2">
      <c r="A52" s="762"/>
      <c r="B52" s="762"/>
      <c r="C52" s="762"/>
      <c r="D52" s="762"/>
      <c r="E52" s="762"/>
      <c r="F52" s="762"/>
      <c r="G52" s="762"/>
      <c r="H52" s="762"/>
      <c r="I52" s="762"/>
      <c r="J52" s="762"/>
    </row>
    <row r="53" spans="1:10" ht="15" x14ac:dyDescent="0.2">
      <c r="A53" s="762"/>
      <c r="B53" s="762"/>
      <c r="C53" s="762"/>
      <c r="D53" s="762"/>
      <c r="E53" s="762"/>
      <c r="F53" s="762"/>
      <c r="G53" s="762"/>
      <c r="H53" s="762"/>
      <c r="I53" s="762"/>
      <c r="J53" s="762"/>
    </row>
    <row r="54" spans="1:10" ht="15" x14ac:dyDescent="0.2">
      <c r="A54" s="762"/>
      <c r="B54" s="762"/>
      <c r="C54" s="762"/>
      <c r="D54" s="762"/>
      <c r="E54" s="762"/>
      <c r="F54" s="762"/>
      <c r="G54" s="762"/>
      <c r="H54" s="762"/>
      <c r="I54" s="762"/>
      <c r="J54" s="762"/>
    </row>
    <row r="55" spans="1:10" ht="15" x14ac:dyDescent="0.2">
      <c r="A55" s="762"/>
      <c r="B55" s="762"/>
      <c r="C55" s="762"/>
      <c r="D55" s="762"/>
      <c r="E55" s="762"/>
      <c r="F55" s="762"/>
      <c r="G55" s="762"/>
      <c r="H55" s="762"/>
      <c r="I55" s="762"/>
      <c r="J55" s="762"/>
    </row>
    <row r="56" spans="1:10" ht="15" x14ac:dyDescent="0.2">
      <c r="A56" s="762"/>
      <c r="B56" s="762"/>
      <c r="C56" s="762"/>
      <c r="D56" s="762"/>
      <c r="E56" s="762"/>
      <c r="F56" s="762"/>
      <c r="G56" s="762"/>
      <c r="H56" s="762"/>
      <c r="I56" s="762"/>
      <c r="J56" s="762"/>
    </row>
    <row r="57" spans="1:10" ht="15" x14ac:dyDescent="0.2">
      <c r="A57" s="762"/>
      <c r="B57" s="762"/>
      <c r="C57" s="762"/>
      <c r="D57" s="762"/>
      <c r="E57" s="762"/>
      <c r="F57" s="762"/>
      <c r="G57" s="762"/>
      <c r="H57" s="762"/>
      <c r="I57" s="762"/>
      <c r="J57" s="762"/>
    </row>
    <row r="58" spans="1:10" ht="15" x14ac:dyDescent="0.2">
      <c r="A58" s="762"/>
      <c r="B58" s="762"/>
      <c r="C58" s="762"/>
      <c r="D58" s="762"/>
      <c r="E58" s="762"/>
      <c r="F58" s="762"/>
      <c r="G58" s="762"/>
      <c r="H58" s="762"/>
      <c r="I58" s="762"/>
      <c r="J58" s="762"/>
    </row>
    <row r="59" spans="1:10" ht="15" x14ac:dyDescent="0.2">
      <c r="A59" s="762"/>
      <c r="B59" s="762"/>
      <c r="C59" s="762"/>
      <c r="D59" s="762"/>
      <c r="E59" s="762"/>
      <c r="F59" s="762"/>
      <c r="G59" s="762"/>
      <c r="H59" s="762"/>
      <c r="I59" s="762"/>
      <c r="J59" s="762"/>
    </row>
    <row r="60" spans="1:10" ht="15" x14ac:dyDescent="0.2">
      <c r="A60" s="762"/>
      <c r="B60" s="762"/>
      <c r="C60" s="762"/>
      <c r="D60" s="762"/>
      <c r="E60" s="762"/>
      <c r="F60" s="762"/>
      <c r="G60" s="762"/>
      <c r="H60" s="762"/>
      <c r="I60" s="762"/>
      <c r="J60" s="762"/>
    </row>
    <row r="61" spans="1:10" ht="15" x14ac:dyDescent="0.2">
      <c r="A61" s="762"/>
      <c r="B61" s="762"/>
      <c r="C61" s="762"/>
      <c r="D61" s="762"/>
      <c r="E61" s="762"/>
      <c r="F61" s="762"/>
      <c r="G61" s="762"/>
      <c r="H61" s="762"/>
      <c r="I61" s="762"/>
      <c r="J61" s="762"/>
    </row>
    <row r="62" spans="1:10" ht="15" x14ac:dyDescent="0.2">
      <c r="A62" s="762"/>
      <c r="B62" s="762"/>
      <c r="C62" s="762"/>
      <c r="D62" s="762"/>
      <c r="E62" s="762"/>
      <c r="F62" s="762"/>
      <c r="G62" s="762"/>
      <c r="H62" s="762"/>
      <c r="I62" s="762"/>
      <c r="J62" s="762"/>
    </row>
    <row r="63" spans="1:10" ht="15" x14ac:dyDescent="0.2">
      <c r="A63" s="762"/>
      <c r="B63" s="762"/>
      <c r="C63" s="762"/>
      <c r="D63" s="762"/>
      <c r="E63" s="762"/>
      <c r="F63" s="762"/>
      <c r="G63" s="762"/>
      <c r="H63" s="762"/>
      <c r="I63" s="762"/>
      <c r="J63" s="762"/>
    </row>
    <row r="64" spans="1:10" ht="15" x14ac:dyDescent="0.2">
      <c r="A64" s="762"/>
      <c r="B64" s="762"/>
      <c r="C64" s="762"/>
      <c r="D64" s="762"/>
      <c r="E64" s="762"/>
      <c r="F64" s="762"/>
      <c r="G64" s="762"/>
      <c r="H64" s="762"/>
      <c r="I64" s="762"/>
      <c r="J64" s="762"/>
    </row>
    <row r="65" spans="1:10" ht="15" x14ac:dyDescent="0.2">
      <c r="A65" s="762"/>
      <c r="B65" s="762"/>
      <c r="C65" s="762"/>
      <c r="D65" s="762"/>
      <c r="E65" s="762"/>
      <c r="F65" s="762"/>
      <c r="G65" s="762"/>
      <c r="H65" s="762"/>
      <c r="I65" s="762"/>
      <c r="J65" s="762"/>
    </row>
    <row r="66" spans="1:10" ht="15" x14ac:dyDescent="0.2">
      <c r="A66" s="762"/>
      <c r="B66" s="762"/>
      <c r="C66" s="762"/>
      <c r="D66" s="762"/>
      <c r="E66" s="762"/>
      <c r="F66" s="762"/>
      <c r="G66" s="762"/>
      <c r="H66" s="762"/>
      <c r="I66" s="762"/>
      <c r="J66" s="762"/>
    </row>
    <row r="67" spans="1:10" ht="15" x14ac:dyDescent="0.2">
      <c r="A67" s="762"/>
      <c r="B67" s="762"/>
      <c r="C67" s="762"/>
      <c r="D67" s="762"/>
      <c r="E67" s="762"/>
      <c r="F67" s="762"/>
      <c r="G67" s="762"/>
      <c r="H67" s="762"/>
      <c r="I67" s="762"/>
      <c r="J67" s="762"/>
    </row>
    <row r="68" spans="1:10" ht="15" x14ac:dyDescent="0.2">
      <c r="A68" s="762"/>
      <c r="B68" s="762"/>
      <c r="C68" s="762"/>
      <c r="D68" s="762"/>
      <c r="E68" s="762"/>
      <c r="F68" s="762"/>
      <c r="G68" s="762"/>
      <c r="H68" s="762"/>
      <c r="I68" s="762"/>
      <c r="J68" s="762"/>
    </row>
    <row r="69" spans="1:10" ht="15" x14ac:dyDescent="0.2">
      <c r="A69" s="762"/>
      <c r="B69" s="762"/>
      <c r="C69" s="762"/>
      <c r="D69" s="762"/>
      <c r="E69" s="762"/>
      <c r="F69" s="762"/>
      <c r="G69" s="762"/>
      <c r="H69" s="762"/>
      <c r="I69" s="762"/>
      <c r="J69" s="762"/>
    </row>
    <row r="70" spans="1:10" ht="15" x14ac:dyDescent="0.2">
      <c r="A70" s="762"/>
      <c r="B70" s="762"/>
      <c r="C70" s="762"/>
      <c r="D70" s="762"/>
      <c r="E70" s="762"/>
      <c r="F70" s="762"/>
      <c r="G70" s="762"/>
      <c r="H70" s="762"/>
      <c r="I70" s="762"/>
      <c r="J70" s="762"/>
    </row>
    <row r="71" spans="1:10" ht="15" x14ac:dyDescent="0.2">
      <c r="A71" s="762"/>
      <c r="B71" s="762"/>
      <c r="C71" s="762"/>
      <c r="D71" s="762"/>
      <c r="E71" s="762"/>
      <c r="F71" s="762"/>
      <c r="G71" s="762"/>
      <c r="H71" s="762"/>
      <c r="I71" s="762"/>
      <c r="J71" s="762"/>
    </row>
    <row r="72" spans="1:10" ht="15" x14ac:dyDescent="0.2">
      <c r="A72" s="762"/>
      <c r="B72" s="762"/>
      <c r="C72" s="762"/>
      <c r="D72" s="762"/>
      <c r="E72" s="762"/>
      <c r="F72" s="762"/>
      <c r="G72" s="762"/>
      <c r="H72" s="762"/>
      <c r="I72" s="762"/>
      <c r="J72" s="762"/>
    </row>
    <row r="73" spans="1:10" ht="15" x14ac:dyDescent="0.2">
      <c r="A73" s="762"/>
      <c r="B73" s="762"/>
      <c r="C73" s="762"/>
      <c r="D73" s="762"/>
      <c r="E73" s="762"/>
      <c r="F73" s="762"/>
      <c r="G73" s="762"/>
      <c r="H73" s="762"/>
      <c r="I73" s="762"/>
      <c r="J73" s="762"/>
    </row>
    <row r="74" spans="1:10" ht="15" x14ac:dyDescent="0.2">
      <c r="A74" s="762"/>
      <c r="B74" s="762"/>
      <c r="C74" s="762"/>
      <c r="D74" s="762"/>
      <c r="E74" s="762"/>
      <c r="F74" s="762"/>
      <c r="G74" s="762"/>
      <c r="H74" s="762"/>
      <c r="I74" s="762"/>
      <c r="J74" s="762"/>
    </row>
    <row r="75" spans="1:10" ht="15" x14ac:dyDescent="0.2">
      <c r="A75" s="762"/>
      <c r="B75" s="762"/>
      <c r="C75" s="762"/>
      <c r="D75" s="762"/>
      <c r="E75" s="762"/>
      <c r="F75" s="762"/>
      <c r="G75" s="762"/>
      <c r="H75" s="762"/>
      <c r="I75" s="762"/>
      <c r="J75" s="762"/>
    </row>
    <row r="76" spans="1:10" ht="15" x14ac:dyDescent="0.2">
      <c r="A76" s="762"/>
      <c r="B76" s="762"/>
      <c r="C76" s="762"/>
      <c r="D76" s="762"/>
      <c r="E76" s="762"/>
      <c r="F76" s="762"/>
      <c r="G76" s="762"/>
      <c r="H76" s="762"/>
      <c r="I76" s="762"/>
      <c r="J76" s="762"/>
    </row>
    <row r="77" spans="1:10" ht="15" x14ac:dyDescent="0.2">
      <c r="A77" s="762"/>
      <c r="B77" s="762"/>
      <c r="C77" s="762"/>
      <c r="D77" s="762"/>
      <c r="E77" s="762"/>
      <c r="F77" s="762"/>
      <c r="G77" s="762"/>
      <c r="H77" s="762"/>
      <c r="I77" s="762"/>
      <c r="J77" s="762"/>
    </row>
    <row r="78" spans="1:10" ht="15" x14ac:dyDescent="0.2">
      <c r="A78" s="762"/>
      <c r="B78" s="762"/>
      <c r="C78" s="762"/>
      <c r="D78" s="762"/>
      <c r="E78" s="762"/>
      <c r="F78" s="762"/>
      <c r="G78" s="762"/>
      <c r="H78" s="762"/>
      <c r="I78" s="762"/>
      <c r="J78" s="762"/>
    </row>
    <row r="79" spans="1:10" ht="15" x14ac:dyDescent="0.2">
      <c r="A79" s="762"/>
      <c r="B79" s="762"/>
      <c r="C79" s="762"/>
      <c r="D79" s="762"/>
      <c r="E79" s="762"/>
      <c r="F79" s="762"/>
      <c r="G79" s="762"/>
      <c r="H79" s="762"/>
      <c r="I79" s="762"/>
      <c r="J79" s="762"/>
    </row>
  </sheetData>
  <mergeCells count="23">
    <mergeCell ref="A50:D50"/>
    <mergeCell ref="A48:D48"/>
    <mergeCell ref="A40:C40"/>
    <mergeCell ref="A8:J8"/>
    <mergeCell ref="A15:J15"/>
    <mergeCell ref="A25:J38"/>
    <mergeCell ref="A10:C10"/>
    <mergeCell ref="D10:J10"/>
    <mergeCell ref="A24:F24"/>
    <mergeCell ref="A12:C12"/>
    <mergeCell ref="A21:C21"/>
    <mergeCell ref="A19:C19"/>
    <mergeCell ref="D21:J21"/>
    <mergeCell ref="D19:J19"/>
    <mergeCell ref="A17:C17"/>
    <mergeCell ref="G6:J6"/>
    <mergeCell ref="A1:J1"/>
    <mergeCell ref="D12:J12"/>
    <mergeCell ref="D17:J17"/>
    <mergeCell ref="A3:B3"/>
    <mergeCell ref="A4:B4"/>
    <mergeCell ref="C3:G3"/>
    <mergeCell ref="C4:F4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F104"/>
  <sheetViews>
    <sheetView workbookViewId="0"/>
  </sheetViews>
  <sheetFormatPr defaultRowHeight="12.75" x14ac:dyDescent="0.2"/>
  <cols>
    <col min="3" max="3" width="10.42578125" bestFit="1" customWidth="1"/>
    <col min="4" max="4" width="9.28515625" bestFit="1" customWidth="1"/>
    <col min="6" max="6" width="100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26" width="0" hidden="1" customWidth="1"/>
    <col min="27" max="27" width="12" bestFit="1" customWidth="1"/>
    <col min="28" max="28" width="9.42578125" bestFit="1" customWidth="1"/>
    <col min="30" max="30" width="12" bestFit="1" customWidth="1"/>
    <col min="31" max="31" width="12" customWidth="1"/>
  </cols>
  <sheetData>
    <row r="1" spans="1:32" ht="15" x14ac:dyDescent="0.25">
      <c r="A1" s="256" t="s">
        <v>111</v>
      </c>
    </row>
    <row r="2" spans="1:32" ht="15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">
      <c r="AA3" s="219" t="s">
        <v>232</v>
      </c>
      <c r="AB3" s="219"/>
      <c r="AC3" s="219"/>
      <c r="AD3" s="59" t="s">
        <v>422</v>
      </c>
      <c r="AE3" s="59"/>
      <c r="AF3" s="59"/>
    </row>
    <row r="4" spans="1:32" ht="13.5" thickBot="1" x14ac:dyDescent="0.25">
      <c r="AA4" s="257"/>
      <c r="AB4" s="257"/>
      <c r="AC4" s="257"/>
      <c r="AD4" s="258"/>
      <c r="AE4" s="258"/>
      <c r="AF4" s="258"/>
    </row>
    <row r="5" spans="1:32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5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5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5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5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5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5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5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5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5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5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5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5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5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5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5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5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5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5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5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5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5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5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5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5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5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5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5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5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5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5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5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5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5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5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5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5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5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5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5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5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5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5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5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5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5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5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5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5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5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5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5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5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5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5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5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5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5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5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5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5" x14ac:dyDescent="0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5" hidden="1" x14ac:dyDescent="0.25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5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5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5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5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5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5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5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5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5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5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5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5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5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5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5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5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5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5" x14ac:dyDescent="0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5" x14ac:dyDescent="0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5" x14ac:dyDescent="0.25">
      <c r="A91" s="5" t="s">
        <v>276</v>
      </c>
      <c r="B91" s="5"/>
      <c r="C91" s="5" t="s">
        <v>68</v>
      </c>
    </row>
    <row r="92" spans="1:32" x14ac:dyDescent="0.2">
      <c r="A92" t="s">
        <v>482</v>
      </c>
      <c r="C92" s="378">
        <v>13</v>
      </c>
    </row>
    <row r="93" spans="1:32" x14ac:dyDescent="0.2">
      <c r="A93" t="s">
        <v>254</v>
      </c>
      <c r="C93" s="378">
        <v>6</v>
      </c>
    </row>
    <row r="94" spans="1:32" x14ac:dyDescent="0.2">
      <c r="A94" t="s">
        <v>210</v>
      </c>
      <c r="C94" s="378">
        <v>8</v>
      </c>
    </row>
    <row r="95" spans="1:32" x14ac:dyDescent="0.2">
      <c r="A95" t="s">
        <v>211</v>
      </c>
      <c r="C95" s="378">
        <v>10</v>
      </c>
    </row>
    <row r="96" spans="1:32" x14ac:dyDescent="0.2">
      <c r="A96" t="s">
        <v>212</v>
      </c>
      <c r="C96" s="378">
        <v>8</v>
      </c>
    </row>
    <row r="97" spans="1:4" x14ac:dyDescent="0.2">
      <c r="A97" t="s">
        <v>213</v>
      </c>
      <c r="C97" s="378">
        <v>6</v>
      </c>
    </row>
    <row r="98" spans="1:4" x14ac:dyDescent="0.2">
      <c r="A98" t="s">
        <v>40</v>
      </c>
      <c r="C98" s="378">
        <v>2</v>
      </c>
    </row>
    <row r="99" spans="1:4" x14ac:dyDescent="0.2">
      <c r="A99" t="s">
        <v>67</v>
      </c>
      <c r="C99" s="378">
        <v>0.5</v>
      </c>
    </row>
    <row r="100" spans="1:4" ht="15" x14ac:dyDescent="0.25">
      <c r="A100" s="5" t="s">
        <v>347</v>
      </c>
      <c r="B100" s="5"/>
      <c r="C100" s="379">
        <f>SUM(C92:C99)</f>
        <v>53.5</v>
      </c>
    </row>
    <row r="101" spans="1:4" x14ac:dyDescent="0.2">
      <c r="C101" s="378"/>
    </row>
    <row r="102" spans="1:4" x14ac:dyDescent="0.2">
      <c r="A102" t="s">
        <v>69</v>
      </c>
      <c r="C102" s="378">
        <v>99</v>
      </c>
      <c r="D102" s="72">
        <f>SUM(D103:D104)</f>
        <v>1</v>
      </c>
    </row>
    <row r="103" spans="1:4" x14ac:dyDescent="0.2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I16" sqref="I16"/>
    </sheetView>
  </sheetViews>
  <sheetFormatPr defaultRowHeight="12.75" x14ac:dyDescent="0.2"/>
  <cols>
    <col min="1" max="1" width="9.5703125" bestFit="1" customWidth="1"/>
    <col min="2" max="2" width="40.5703125" customWidth="1"/>
    <col min="3" max="3" width="9.85546875" customWidth="1"/>
    <col min="4" max="4" width="10.7109375" bestFit="1" customWidth="1"/>
    <col min="5" max="5" width="9.28515625" hidden="1" customWidth="1"/>
    <col min="6" max="6" width="10.85546875" bestFit="1" customWidth="1"/>
    <col min="7" max="7" width="8.7109375" customWidth="1"/>
    <col min="9" max="9" width="21.85546875" bestFit="1" customWidth="1"/>
  </cols>
  <sheetData>
    <row r="1" spans="1:11" x14ac:dyDescent="0.2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5" thickBot="1" x14ac:dyDescent="0.25">
      <c r="D2" t="s">
        <v>125</v>
      </c>
      <c r="F2" t="s">
        <v>139</v>
      </c>
    </row>
    <row r="3" spans="1:11" ht="13.5" thickBot="1" x14ac:dyDescent="0.25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 x14ac:dyDescent="0.25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75" x14ac:dyDescent="0.2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5" thickBot="1" x14ac:dyDescent="0.25"/>
    <row r="19" spans="2:11" x14ac:dyDescent="0.2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5" thickBot="1" x14ac:dyDescent="0.25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5" thickBot="1" x14ac:dyDescent="0.25">
      <c r="C24" s="4"/>
    </row>
    <row r="25" spans="2:11" x14ac:dyDescent="0.2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5" thickBot="1" x14ac:dyDescent="0.25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">
      <c r="C27" s="4"/>
    </row>
    <row r="28" spans="2:11" x14ac:dyDescent="0.2">
      <c r="C28" s="4"/>
    </row>
    <row r="29" spans="2:11" x14ac:dyDescent="0.2">
      <c r="C29" s="4"/>
    </row>
    <row r="30" spans="2:11" x14ac:dyDescent="0.2">
      <c r="C30" s="4"/>
    </row>
    <row r="31" spans="2:11" x14ac:dyDescent="0.2">
      <c r="C31" s="4"/>
    </row>
    <row r="32" spans="2:11" x14ac:dyDescent="0.2">
      <c r="C32" s="4"/>
    </row>
    <row r="33" spans="2:3" x14ac:dyDescent="0.2">
      <c r="C33" s="4"/>
    </row>
    <row r="34" spans="2:3" x14ac:dyDescent="0.2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"/>
  <sheetViews>
    <sheetView workbookViewId="0">
      <selection activeCell="B9" sqref="B9"/>
    </sheetView>
  </sheetViews>
  <sheetFormatPr defaultRowHeight="12.75" x14ac:dyDescent="0.2"/>
  <cols>
    <col min="2" max="2" width="48.28515625" bestFit="1" customWidth="1"/>
    <col min="4" max="4" width="10.7109375" bestFit="1" customWidth="1"/>
    <col min="5" max="5" width="10.85546875" bestFit="1" customWidth="1"/>
    <col min="6" max="6" width="9.85546875" bestFit="1" customWidth="1"/>
  </cols>
  <sheetData>
    <row r="1" spans="1:6" x14ac:dyDescent="0.2">
      <c r="A1" s="470" t="s">
        <v>337</v>
      </c>
    </row>
    <row r="2" spans="1:6" x14ac:dyDescent="0.2">
      <c r="A2" s="470"/>
      <c r="D2" s="54" t="s">
        <v>53</v>
      </c>
      <c r="E2" s="54" t="s">
        <v>53</v>
      </c>
    </row>
    <row r="3" spans="1:6" ht="13.5" thickBot="1" x14ac:dyDescent="0.25">
      <c r="C3" s="54" t="s">
        <v>53</v>
      </c>
      <c r="D3" s="54" t="s">
        <v>125</v>
      </c>
      <c r="E3" t="s">
        <v>139</v>
      </c>
    </row>
    <row r="4" spans="1:6" ht="13.5" thickBot="1" x14ac:dyDescent="0.25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 x14ac:dyDescent="0.25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23"/>
  <sheetViews>
    <sheetView zoomScale="75" workbookViewId="0">
      <selection activeCell="A43" sqref="A43"/>
    </sheetView>
  </sheetViews>
  <sheetFormatPr defaultRowHeight="12.75" x14ac:dyDescent="0.2"/>
  <cols>
    <col min="1" max="1" width="7.7109375" customWidth="1"/>
    <col min="2" max="2" width="7.28515625" style="100" customWidth="1"/>
    <col min="3" max="3" width="6.28515625" style="100" customWidth="1"/>
    <col min="4" max="4" width="8.5703125" style="100" customWidth="1"/>
    <col min="5" max="5" width="93.42578125" customWidth="1"/>
    <col min="6" max="6" width="12.28515625" style="4" customWidth="1"/>
    <col min="7" max="8" width="9.28515625" customWidth="1"/>
    <col min="9" max="9" width="11.5703125" customWidth="1"/>
    <col min="10" max="10" width="9.85546875" customWidth="1"/>
    <col min="11" max="11" width="10" customWidth="1"/>
    <col min="12" max="12" width="13.5703125" hidden="1" customWidth="1"/>
    <col min="13" max="13" width="9" customWidth="1"/>
  </cols>
  <sheetData>
    <row r="1" spans="1:14" ht="20.25" customHeight="1" x14ac:dyDescent="0.25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5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75" x14ac:dyDescent="0.2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5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5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25" hidden="1" x14ac:dyDescent="0.2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5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25" x14ac:dyDescent="0.2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25" x14ac:dyDescent="0.2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5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25" x14ac:dyDescent="0.2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25" x14ac:dyDescent="0.2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5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5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5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5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5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5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5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5" x14ac:dyDescent="0.25">
      <c r="A21" s="560"/>
      <c r="B21" s="560"/>
      <c r="C21" s="560"/>
      <c r="D21" s="564"/>
      <c r="E21" s="190"/>
      <c r="F21" s="565"/>
      <c r="G21" s="566"/>
    </row>
    <row r="22" spans="1:25" ht="15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5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5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5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5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5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5" hidden="1" x14ac:dyDescent="0.25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5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5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5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5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5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5" x14ac:dyDescent="0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5" x14ac:dyDescent="0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5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5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5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5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5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5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">
      <c r="A42" s="3"/>
      <c r="H42" s="101"/>
    </row>
    <row r="43" spans="1:13" x14ac:dyDescent="0.2">
      <c r="A43" s="102"/>
      <c r="B43"/>
      <c r="C43"/>
      <c r="D43"/>
      <c r="H43" s="101"/>
    </row>
    <row r="44" spans="1:13" hidden="1" x14ac:dyDescent="0.2">
      <c r="A44" s="102" t="s">
        <v>256</v>
      </c>
      <c r="B44"/>
      <c r="C44"/>
      <c r="D44"/>
      <c r="F44" s="4">
        <v>25080</v>
      </c>
      <c r="H44" s="101"/>
    </row>
    <row r="45" spans="1:13" hidden="1" x14ac:dyDescent="0.2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">
      <c r="A47" s="102" t="s">
        <v>400</v>
      </c>
      <c r="B47"/>
      <c r="C47"/>
      <c r="D47"/>
      <c r="F47" s="4">
        <v>3170</v>
      </c>
      <c r="H47" s="101"/>
    </row>
    <row r="48" spans="1:13" hidden="1" x14ac:dyDescent="0.2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">
      <c r="A50" s="102"/>
      <c r="B50"/>
      <c r="C50"/>
      <c r="D50"/>
      <c r="F50" s="4">
        <v>3170</v>
      </c>
      <c r="H50" s="101"/>
    </row>
    <row r="51" spans="1:13" hidden="1" x14ac:dyDescent="0.2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">
      <c r="A52" s="3"/>
      <c r="B52"/>
      <c r="C52"/>
      <c r="D52"/>
      <c r="H52" s="101"/>
    </row>
    <row r="53" spans="1:13" hidden="1" x14ac:dyDescent="0.2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">
      <c r="A55" s="3"/>
      <c r="B55"/>
      <c r="C55"/>
      <c r="D55"/>
      <c r="H55" s="101"/>
    </row>
    <row r="56" spans="1:13" hidden="1" x14ac:dyDescent="0.2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">
      <c r="A62" s="3"/>
      <c r="B62"/>
      <c r="C62"/>
      <c r="D62"/>
      <c r="H62" s="101"/>
      <c r="M62" s="4" t="e">
        <f>SUM(F57:F61)</f>
        <v>#REF!</v>
      </c>
    </row>
    <row r="63" spans="1:13" hidden="1" x14ac:dyDescent="0.2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">
      <c r="A64" s="3"/>
      <c r="B64"/>
      <c r="C64"/>
      <c r="D64"/>
      <c r="F64"/>
      <c r="H64" s="101"/>
    </row>
    <row r="65" spans="1:10" x14ac:dyDescent="0.2">
      <c r="A65" s="3"/>
      <c r="B65"/>
      <c r="C65"/>
      <c r="D65"/>
      <c r="E65" s="104"/>
      <c r="F65"/>
      <c r="H65" s="54" t="s">
        <v>120</v>
      </c>
      <c r="J65" s="54"/>
    </row>
    <row r="66" spans="1:10" x14ac:dyDescent="0.2">
      <c r="A66" s="3"/>
      <c r="B66"/>
      <c r="C66"/>
      <c r="D66"/>
      <c r="E66" s="104"/>
      <c r="F66"/>
      <c r="H66" s="55" t="s">
        <v>121</v>
      </c>
      <c r="J66" s="55"/>
    </row>
    <row r="67" spans="1:10" x14ac:dyDescent="0.2">
      <c r="A67" s="3"/>
      <c r="B67"/>
      <c r="C67"/>
      <c r="D67"/>
      <c r="F67"/>
      <c r="H67" s="101"/>
    </row>
    <row r="68" spans="1:10" x14ac:dyDescent="0.2">
      <c r="A68" s="3"/>
      <c r="B68"/>
      <c r="C68"/>
      <c r="D68"/>
      <c r="F68"/>
      <c r="H68" s="101"/>
    </row>
    <row r="69" spans="1:10" x14ac:dyDescent="0.2">
      <c r="A69" s="3"/>
      <c r="B69"/>
      <c r="C69"/>
      <c r="D69"/>
      <c r="F69"/>
      <c r="H69" s="101"/>
    </row>
    <row r="70" spans="1:10" x14ac:dyDescent="0.2">
      <c r="A70" s="3"/>
      <c r="B70"/>
      <c r="C70"/>
      <c r="D70"/>
      <c r="F70"/>
      <c r="H70" s="101"/>
    </row>
    <row r="71" spans="1:10" x14ac:dyDescent="0.2">
      <c r="A71" s="3"/>
      <c r="B71"/>
      <c r="C71"/>
      <c r="D71"/>
      <c r="F71"/>
      <c r="H71" s="101"/>
    </row>
    <row r="72" spans="1:10" x14ac:dyDescent="0.2">
      <c r="A72" s="3"/>
      <c r="B72"/>
      <c r="C72"/>
      <c r="D72"/>
      <c r="F72"/>
      <c r="H72" s="101"/>
    </row>
    <row r="73" spans="1:10" x14ac:dyDescent="0.2">
      <c r="A73" s="3"/>
      <c r="B73"/>
      <c r="C73"/>
      <c r="D73"/>
      <c r="F73"/>
      <c r="H73" s="101"/>
    </row>
    <row r="74" spans="1:10" x14ac:dyDescent="0.2">
      <c r="A74" s="3"/>
      <c r="B74"/>
      <c r="C74"/>
      <c r="D74"/>
      <c r="F74"/>
      <c r="H74" s="101"/>
    </row>
    <row r="75" spans="1:10" x14ac:dyDescent="0.2">
      <c r="A75" s="3"/>
      <c r="B75"/>
      <c r="C75"/>
      <c r="D75"/>
      <c r="F75"/>
      <c r="H75" s="101"/>
    </row>
    <row r="76" spans="1:10" x14ac:dyDescent="0.2">
      <c r="A76" s="3"/>
      <c r="B76"/>
      <c r="C76"/>
      <c r="D76"/>
      <c r="F76"/>
      <c r="H76" s="101"/>
    </row>
    <row r="77" spans="1:10" x14ac:dyDescent="0.2">
      <c r="A77" s="3"/>
      <c r="B77"/>
      <c r="C77"/>
      <c r="D77"/>
      <c r="F77"/>
      <c r="H77" s="101"/>
    </row>
    <row r="78" spans="1:10" x14ac:dyDescent="0.2">
      <c r="A78" s="3"/>
      <c r="B78"/>
      <c r="C78"/>
      <c r="D78"/>
      <c r="F78"/>
      <c r="H78" s="101"/>
    </row>
    <row r="79" spans="1:10" x14ac:dyDescent="0.2">
      <c r="A79" s="3"/>
      <c r="B79"/>
      <c r="C79"/>
      <c r="D79"/>
      <c r="F79"/>
      <c r="H79" s="101"/>
    </row>
    <row r="80" spans="1:10" x14ac:dyDescent="0.2">
      <c r="A80" s="3"/>
      <c r="B80"/>
      <c r="C80"/>
      <c r="D80"/>
      <c r="F80"/>
      <c r="H80" s="101"/>
    </row>
    <row r="81" spans="1:8" x14ac:dyDescent="0.2">
      <c r="A81" s="3"/>
      <c r="B81"/>
      <c r="C81"/>
      <c r="D81"/>
      <c r="F81"/>
      <c r="H81" s="101"/>
    </row>
    <row r="82" spans="1:8" x14ac:dyDescent="0.2">
      <c r="A82" s="3"/>
      <c r="B82"/>
      <c r="C82"/>
      <c r="D82"/>
      <c r="F82"/>
      <c r="H82" s="101"/>
    </row>
    <row r="83" spans="1:8" x14ac:dyDescent="0.2">
      <c r="A83" s="3"/>
      <c r="B83"/>
      <c r="C83"/>
      <c r="D83"/>
      <c r="F83"/>
      <c r="H83" s="101"/>
    </row>
    <row r="84" spans="1:8" x14ac:dyDescent="0.2">
      <c r="A84" s="3"/>
      <c r="B84"/>
      <c r="C84"/>
      <c r="D84"/>
      <c r="F84"/>
      <c r="H84" s="101"/>
    </row>
    <row r="85" spans="1:8" x14ac:dyDescent="0.2">
      <c r="A85" s="3"/>
      <c r="B85"/>
      <c r="C85"/>
      <c r="D85"/>
      <c r="F85"/>
      <c r="H85" s="101"/>
    </row>
    <row r="86" spans="1:8" x14ac:dyDescent="0.2">
      <c r="A86" s="3"/>
      <c r="B86"/>
      <c r="C86"/>
      <c r="D86"/>
      <c r="F86"/>
      <c r="H86" s="101"/>
    </row>
    <row r="87" spans="1:8" x14ac:dyDescent="0.2">
      <c r="A87" s="3"/>
      <c r="B87"/>
      <c r="C87"/>
      <c r="D87"/>
      <c r="F87"/>
      <c r="H87" s="101"/>
    </row>
    <row r="88" spans="1:8" x14ac:dyDescent="0.2">
      <c r="A88" s="3"/>
      <c r="H88" s="101"/>
    </row>
    <row r="89" spans="1:8" x14ac:dyDescent="0.2">
      <c r="A89" s="3"/>
      <c r="H89" s="101"/>
    </row>
    <row r="90" spans="1:8" x14ac:dyDescent="0.2">
      <c r="A90" s="3"/>
      <c r="H90" s="101"/>
    </row>
    <row r="91" spans="1:8" x14ac:dyDescent="0.2">
      <c r="A91" s="3"/>
      <c r="H91" s="101"/>
    </row>
    <row r="92" spans="1:8" x14ac:dyDescent="0.2">
      <c r="A92" s="3"/>
      <c r="H92" s="101"/>
    </row>
    <row r="93" spans="1:8" x14ac:dyDescent="0.2">
      <c r="A93" s="3"/>
      <c r="H93" s="101"/>
    </row>
    <row r="94" spans="1:8" x14ac:dyDescent="0.2">
      <c r="A94" s="3"/>
      <c r="H94" s="101"/>
    </row>
    <row r="95" spans="1:8" x14ac:dyDescent="0.2">
      <c r="A95" s="3"/>
      <c r="H95" s="101"/>
    </row>
    <row r="96" spans="1:8" x14ac:dyDescent="0.2">
      <c r="A96" s="3"/>
      <c r="H96" s="101"/>
    </row>
    <row r="97" spans="1:8" x14ac:dyDescent="0.2">
      <c r="A97" s="3"/>
      <c r="H97" s="101"/>
    </row>
    <row r="98" spans="1:8" x14ac:dyDescent="0.2">
      <c r="A98" s="3"/>
      <c r="H98" s="101"/>
    </row>
    <row r="99" spans="1:8" x14ac:dyDescent="0.2">
      <c r="A99" s="3"/>
      <c r="H99" s="101"/>
    </row>
    <row r="100" spans="1:8" x14ac:dyDescent="0.2">
      <c r="A100" s="3"/>
    </row>
    <row r="101" spans="1:8" x14ac:dyDescent="0.2">
      <c r="A101" s="3"/>
    </row>
    <row r="102" spans="1:8" x14ac:dyDescent="0.2">
      <c r="A102" s="3"/>
    </row>
    <row r="103" spans="1:8" x14ac:dyDescent="0.2">
      <c r="A103" s="3"/>
    </row>
    <row r="104" spans="1:8" x14ac:dyDescent="0.2">
      <c r="A104" s="3"/>
    </row>
    <row r="105" spans="1:8" x14ac:dyDescent="0.2">
      <c r="A105" s="3"/>
    </row>
    <row r="106" spans="1:8" x14ac:dyDescent="0.2">
      <c r="A106" s="3"/>
    </row>
    <row r="107" spans="1:8" x14ac:dyDescent="0.2">
      <c r="A107" s="3"/>
    </row>
    <row r="108" spans="1:8" x14ac:dyDescent="0.2">
      <c r="A108" s="3"/>
    </row>
    <row r="109" spans="1:8" x14ac:dyDescent="0.2">
      <c r="A109" s="3"/>
    </row>
    <row r="110" spans="1:8" x14ac:dyDescent="0.2">
      <c r="A110" s="3"/>
    </row>
    <row r="111" spans="1:8" x14ac:dyDescent="0.2">
      <c r="A111" s="3"/>
    </row>
    <row r="112" spans="1:8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2.75" x14ac:dyDescent="0.2"/>
  <cols>
    <col min="1" max="1" width="7.7109375" customWidth="1"/>
    <col min="2" max="3" width="6.28515625" style="100" customWidth="1"/>
    <col min="4" max="4" width="8.85546875" style="100" customWidth="1"/>
    <col min="5" max="5" width="9.42578125" style="100" customWidth="1"/>
    <col min="6" max="6" width="112.5703125" customWidth="1"/>
    <col min="7" max="7" width="12.42578125" style="4" bestFit="1" customWidth="1"/>
    <col min="10" max="10" width="11.5703125" customWidth="1"/>
    <col min="11" max="11" width="10.42578125" customWidth="1"/>
    <col min="13" max="13" width="13.5703125" hidden="1" customWidth="1"/>
    <col min="14" max="14" width="9" customWidth="1"/>
  </cols>
  <sheetData>
    <row r="1" spans="1:15" ht="20.25" customHeight="1" x14ac:dyDescent="0.25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75" x14ac:dyDescent="0.2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75" x14ac:dyDescent="0.2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5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4.25" x14ac:dyDescent="0.2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4.25" x14ac:dyDescent="0.2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5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4.25" x14ac:dyDescent="0.2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5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5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5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25" hidden="1" x14ac:dyDescent="0.2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5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5" x14ac:dyDescent="0.25">
      <c r="A14" s="10"/>
      <c r="B14" s="10"/>
      <c r="C14" s="10"/>
      <c r="D14" s="10"/>
      <c r="E14" s="10"/>
      <c r="F14" s="25"/>
      <c r="G14" s="159"/>
    </row>
    <row r="15" spans="1:15" ht="15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5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5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5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5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 x14ac:dyDescent="0.2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 x14ac:dyDescent="0.2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 x14ac:dyDescent="0.2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 x14ac:dyDescent="0.2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 x14ac:dyDescent="0.2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 x14ac:dyDescent="0.2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5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5" hidden="1" x14ac:dyDescent="0.25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25" hidden="1" x14ac:dyDescent="0.2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 x14ac:dyDescent="0.2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 x14ac:dyDescent="0.2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 x14ac:dyDescent="0.2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 x14ac:dyDescent="0.2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5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5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5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5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5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5.75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5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5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5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5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5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5.75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5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5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 x14ac:dyDescent="0.2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5.75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 x14ac:dyDescent="0.2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 x14ac:dyDescent="0.2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5.75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5.75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 x14ac:dyDescent="0.2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5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5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5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 x14ac:dyDescent="0.2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5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 x14ac:dyDescent="0.2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 x14ac:dyDescent="0.2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5.75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5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5" x14ac:dyDescent="0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5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5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5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5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5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5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5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">
      <c r="A71" s="3"/>
      <c r="K71" s="101"/>
    </row>
    <row r="72" spans="1:14" hidden="1" x14ac:dyDescent="0.2">
      <c r="A72" s="102" t="s">
        <v>409</v>
      </c>
      <c r="B72"/>
      <c r="C72"/>
      <c r="D72"/>
      <c r="E72"/>
      <c r="G72"/>
      <c r="K72" s="101"/>
    </row>
    <row r="73" spans="1:14" hidden="1" x14ac:dyDescent="0.2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">
      <c r="A77" s="102"/>
      <c r="B77"/>
      <c r="C77"/>
      <c r="D77"/>
      <c r="E77"/>
      <c r="K77" s="101"/>
    </row>
    <row r="78" spans="1:14" hidden="1" x14ac:dyDescent="0.2">
      <c r="A78" s="102"/>
      <c r="B78"/>
      <c r="C78"/>
      <c r="D78"/>
      <c r="E78"/>
      <c r="K78" s="101"/>
    </row>
    <row r="79" spans="1:14" hidden="1" x14ac:dyDescent="0.2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">
      <c r="A80" s="3"/>
      <c r="B80"/>
      <c r="C80"/>
      <c r="D80"/>
      <c r="E80"/>
      <c r="K80" s="101"/>
    </row>
    <row r="81" spans="1:11" hidden="1" x14ac:dyDescent="0.2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">
      <c r="A85" s="3"/>
      <c r="B85"/>
      <c r="C85"/>
      <c r="D85"/>
      <c r="E85"/>
      <c r="K85" s="101"/>
    </row>
    <row r="86" spans="1:11" hidden="1" x14ac:dyDescent="0.2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">
      <c r="A91" s="3"/>
      <c r="B91"/>
      <c r="C91"/>
      <c r="D91"/>
      <c r="E91"/>
      <c r="K91" s="101"/>
    </row>
    <row r="92" spans="1:11" hidden="1" x14ac:dyDescent="0.2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">
      <c r="A93" s="3"/>
      <c r="B93"/>
      <c r="C93"/>
      <c r="D93"/>
      <c r="E93"/>
      <c r="K93" s="101"/>
    </row>
    <row r="94" spans="1:11" x14ac:dyDescent="0.2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">
      <c r="A95" s="3"/>
      <c r="B95"/>
      <c r="C95"/>
      <c r="D95"/>
      <c r="E95"/>
      <c r="F95" s="104"/>
      <c r="I95" s="104" t="s">
        <v>57</v>
      </c>
      <c r="K95" s="101"/>
    </row>
    <row r="96" spans="1:11" x14ac:dyDescent="0.2">
      <c r="A96" s="3"/>
      <c r="B96"/>
      <c r="C96"/>
      <c r="D96"/>
      <c r="E96"/>
      <c r="K96" s="101"/>
    </row>
    <row r="97" spans="1:11" x14ac:dyDescent="0.2">
      <c r="A97" s="3"/>
      <c r="B97"/>
      <c r="C97"/>
      <c r="D97"/>
      <c r="E97"/>
      <c r="K97" s="101"/>
    </row>
    <row r="98" spans="1:11" x14ac:dyDescent="0.2">
      <c r="A98" s="3"/>
      <c r="B98"/>
      <c r="C98"/>
      <c r="D98"/>
      <c r="E98"/>
      <c r="K98" s="101"/>
    </row>
    <row r="99" spans="1:11" x14ac:dyDescent="0.2">
      <c r="A99" s="3"/>
      <c r="B99"/>
      <c r="C99"/>
      <c r="D99"/>
      <c r="E99"/>
      <c r="K99" s="101"/>
    </row>
    <row r="100" spans="1:11" x14ac:dyDescent="0.2">
      <c r="A100" s="3"/>
      <c r="B100"/>
      <c r="C100"/>
      <c r="D100"/>
      <c r="E100"/>
      <c r="K100" s="101"/>
    </row>
    <row r="101" spans="1:11" x14ac:dyDescent="0.2">
      <c r="A101" s="3"/>
      <c r="B101"/>
      <c r="C101"/>
      <c r="D101"/>
      <c r="E101"/>
      <c r="K101" s="101"/>
    </row>
    <row r="102" spans="1:11" x14ac:dyDescent="0.2">
      <c r="A102" s="3"/>
      <c r="B102"/>
      <c r="C102"/>
      <c r="D102"/>
      <c r="E102"/>
      <c r="K102" s="101"/>
    </row>
    <row r="103" spans="1:11" x14ac:dyDescent="0.2">
      <c r="A103" s="3"/>
      <c r="B103"/>
      <c r="C103"/>
      <c r="D103"/>
      <c r="E103"/>
      <c r="K103" s="101"/>
    </row>
    <row r="104" spans="1:11" x14ac:dyDescent="0.2">
      <c r="A104" s="3"/>
      <c r="B104"/>
      <c r="C104"/>
      <c r="D104"/>
      <c r="E104"/>
      <c r="K104" s="101"/>
    </row>
    <row r="105" spans="1:11" x14ac:dyDescent="0.2">
      <c r="A105" s="3"/>
      <c r="B105"/>
      <c r="C105"/>
      <c r="D105"/>
      <c r="E105"/>
      <c r="K105" s="101"/>
    </row>
    <row r="106" spans="1:11" x14ac:dyDescent="0.2">
      <c r="A106" s="3"/>
      <c r="B106"/>
      <c r="C106"/>
      <c r="D106"/>
      <c r="E106"/>
      <c r="G106"/>
      <c r="K106" s="101"/>
    </row>
    <row r="107" spans="1:11" x14ac:dyDescent="0.2">
      <c r="A107" s="3"/>
      <c r="B107"/>
      <c r="C107"/>
      <c r="D107"/>
      <c r="E107"/>
      <c r="G107"/>
      <c r="K107" s="101"/>
    </row>
    <row r="108" spans="1:11" x14ac:dyDescent="0.2">
      <c r="A108" s="3"/>
      <c r="B108"/>
      <c r="C108"/>
      <c r="D108"/>
      <c r="E108"/>
      <c r="G108"/>
      <c r="K108" s="101"/>
    </row>
    <row r="109" spans="1:11" x14ac:dyDescent="0.2">
      <c r="A109" s="3"/>
      <c r="B109"/>
      <c r="C109"/>
      <c r="D109"/>
      <c r="E109"/>
      <c r="G109"/>
      <c r="K109" s="101"/>
    </row>
    <row r="110" spans="1:11" x14ac:dyDescent="0.2">
      <c r="A110" s="3"/>
      <c r="B110"/>
      <c r="C110"/>
      <c r="D110"/>
      <c r="E110"/>
      <c r="G110"/>
      <c r="K110" s="101"/>
    </row>
    <row r="111" spans="1:11" x14ac:dyDescent="0.2">
      <c r="A111" s="3"/>
      <c r="B111"/>
      <c r="C111"/>
      <c r="D111"/>
      <c r="E111"/>
      <c r="G111"/>
      <c r="K111" s="101"/>
    </row>
    <row r="112" spans="1:11" x14ac:dyDescent="0.2">
      <c r="A112" s="3"/>
      <c r="B112"/>
      <c r="C112"/>
      <c r="D112"/>
      <c r="E112"/>
      <c r="G112"/>
      <c r="K112" s="101"/>
    </row>
    <row r="113" spans="1:11" x14ac:dyDescent="0.2">
      <c r="A113" s="3"/>
      <c r="B113"/>
      <c r="C113"/>
      <c r="D113"/>
      <c r="E113"/>
      <c r="G113"/>
      <c r="K113" s="101"/>
    </row>
    <row r="114" spans="1:11" x14ac:dyDescent="0.2">
      <c r="A114" s="3"/>
      <c r="B114"/>
      <c r="C114"/>
      <c r="D114"/>
      <c r="E114"/>
      <c r="G114"/>
      <c r="K114" s="101"/>
    </row>
    <row r="115" spans="1:11" x14ac:dyDescent="0.2">
      <c r="A115" s="3"/>
      <c r="B115"/>
      <c r="C115"/>
      <c r="D115"/>
      <c r="E115"/>
      <c r="G115"/>
      <c r="K115" s="101"/>
    </row>
    <row r="116" spans="1:11" x14ac:dyDescent="0.2">
      <c r="A116" s="3"/>
      <c r="B116"/>
      <c r="C116"/>
      <c r="D116"/>
      <c r="E116"/>
      <c r="G116"/>
      <c r="K116" s="101"/>
    </row>
    <row r="117" spans="1:11" x14ac:dyDescent="0.2">
      <c r="A117" s="3"/>
      <c r="K117" s="101"/>
    </row>
    <row r="118" spans="1:11" x14ac:dyDescent="0.2">
      <c r="A118" s="3"/>
      <c r="K118" s="101"/>
    </row>
    <row r="119" spans="1:11" x14ac:dyDescent="0.2">
      <c r="A119" s="3"/>
      <c r="K119" s="101"/>
    </row>
    <row r="120" spans="1:11" x14ac:dyDescent="0.2">
      <c r="A120" s="3"/>
      <c r="K120" s="101"/>
    </row>
    <row r="121" spans="1:11" x14ac:dyDescent="0.2">
      <c r="A121" s="3"/>
      <c r="K121" s="101"/>
    </row>
    <row r="122" spans="1:11" x14ac:dyDescent="0.2">
      <c r="A122" s="3"/>
      <c r="K122" s="101"/>
    </row>
    <row r="123" spans="1:11" x14ac:dyDescent="0.2">
      <c r="A123" s="3"/>
      <c r="K123" s="101"/>
    </row>
    <row r="124" spans="1:11" x14ac:dyDescent="0.2">
      <c r="A124" s="3"/>
      <c r="K124" s="101"/>
    </row>
    <row r="125" spans="1:11" x14ac:dyDescent="0.2">
      <c r="A125" s="3"/>
      <c r="K125" s="101"/>
    </row>
    <row r="126" spans="1:11" x14ac:dyDescent="0.2">
      <c r="A126" s="3"/>
      <c r="K126" s="101"/>
    </row>
    <row r="127" spans="1:11" x14ac:dyDescent="0.2">
      <c r="A127" s="3"/>
      <c r="K127" s="101"/>
    </row>
    <row r="128" spans="1:11" x14ac:dyDescent="0.2">
      <c r="A128" s="3"/>
      <c r="K128" s="101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2"/>
  <sheetViews>
    <sheetView zoomScale="75" workbookViewId="0">
      <selection activeCell="E32" sqref="E32"/>
    </sheetView>
  </sheetViews>
  <sheetFormatPr defaultRowHeight="12.75" x14ac:dyDescent="0.2"/>
  <cols>
    <col min="1" max="1" width="7.7109375" customWidth="1"/>
    <col min="2" max="3" width="5.85546875" customWidth="1"/>
    <col min="4" max="4" width="6.28515625" customWidth="1"/>
    <col min="5" max="5" width="123.42578125" customWidth="1"/>
    <col min="6" max="6" width="12.42578125" bestFit="1" customWidth="1"/>
    <col min="7" max="7" width="9.28515625" customWidth="1"/>
    <col min="9" max="9" width="9.7109375" customWidth="1"/>
    <col min="10" max="10" width="11.140625" customWidth="1"/>
    <col min="11" max="11" width="10" customWidth="1"/>
    <col min="12" max="12" width="9" customWidth="1"/>
  </cols>
  <sheetData>
    <row r="1" spans="1:12" ht="18" x14ac:dyDescent="0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8.75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75" x14ac:dyDescent="0.2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75" x14ac:dyDescent="0.2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5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5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5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">
      <c r="A21" s="3"/>
      <c r="B21" s="86"/>
      <c r="C21" s="86"/>
      <c r="D21" s="86"/>
      <c r="F21" s="71"/>
    </row>
    <row r="22" spans="1:12" ht="15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">
      <c r="B24" s="100"/>
      <c r="C24" s="100"/>
      <c r="D24" s="100"/>
      <c r="F24" s="88"/>
    </row>
    <row r="25" spans="1:12" x14ac:dyDescent="0.2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5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5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5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5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5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5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75" x14ac:dyDescent="0.2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5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">
      <c r="A34" s="3"/>
      <c r="B34" s="98"/>
      <c r="C34" s="98"/>
      <c r="D34" s="98"/>
      <c r="F34" s="79"/>
      <c r="H34" s="99"/>
    </row>
    <row r="35" spans="1:12" ht="15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5" x14ac:dyDescent="0.25">
      <c r="A36" s="10"/>
      <c r="B36" s="160"/>
      <c r="C36" s="160"/>
      <c r="D36" s="160"/>
      <c r="E36" s="51"/>
      <c r="F36" s="88"/>
      <c r="H36" s="99"/>
    </row>
    <row r="37" spans="1:12" ht="15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">
      <c r="A38" s="3"/>
      <c r="B38" s="100"/>
      <c r="C38" s="100"/>
      <c r="D38" s="100"/>
      <c r="F38" s="4"/>
      <c r="H38" s="101"/>
    </row>
    <row r="39" spans="1:12" hidden="1" x14ac:dyDescent="0.2">
      <c r="A39" s="102" t="s">
        <v>409</v>
      </c>
      <c r="H39" s="101"/>
    </row>
    <row r="40" spans="1:12" hidden="1" x14ac:dyDescent="0.2">
      <c r="A40" s="102" t="s">
        <v>256</v>
      </c>
      <c r="F40" s="4">
        <v>66229</v>
      </c>
      <c r="H40" s="101"/>
    </row>
    <row r="41" spans="1:12" hidden="1" x14ac:dyDescent="0.2">
      <c r="A41" s="102" t="s">
        <v>257</v>
      </c>
      <c r="F41" s="4">
        <f>SUM('[1]PRP 2001-RO'!H15)</f>
        <v>903</v>
      </c>
      <c r="H41" s="101"/>
    </row>
    <row r="42" spans="1:12" hidden="1" x14ac:dyDescent="0.2">
      <c r="A42" s="102" t="s">
        <v>399</v>
      </c>
      <c r="F42" s="4">
        <f>SUM(F40:F41)</f>
        <v>67132</v>
      </c>
      <c r="H42" s="101"/>
    </row>
    <row r="43" spans="1:12" hidden="1" x14ac:dyDescent="0.2">
      <c r="A43" s="102" t="s">
        <v>46</v>
      </c>
      <c r="F43" s="4">
        <f>SUM('[1]PRP 2001-RO'!H49)</f>
        <v>38279</v>
      </c>
      <c r="H43" s="101"/>
    </row>
    <row r="44" spans="1:12" hidden="1" x14ac:dyDescent="0.2">
      <c r="A44" s="102"/>
      <c r="F44" s="4"/>
      <c r="H44" s="101"/>
    </row>
    <row r="45" spans="1:12" hidden="1" x14ac:dyDescent="0.2">
      <c r="A45" s="102"/>
      <c r="F45" s="4"/>
      <c r="H45" s="101"/>
    </row>
    <row r="46" spans="1:12" hidden="1" x14ac:dyDescent="0.2">
      <c r="A46" s="102" t="s">
        <v>501</v>
      </c>
      <c r="F46" s="103">
        <f>F42-F43</f>
        <v>28853</v>
      </c>
      <c r="H46" s="101"/>
    </row>
    <row r="47" spans="1:12" hidden="1" x14ac:dyDescent="0.2">
      <c r="A47" s="3"/>
      <c r="F47" s="4"/>
      <c r="H47" s="101"/>
    </row>
    <row r="48" spans="1:12" hidden="1" x14ac:dyDescent="0.2">
      <c r="A48" s="102" t="s">
        <v>502</v>
      </c>
      <c r="F48" s="103">
        <f>SUM(F49:F50)</f>
        <v>4502</v>
      </c>
      <c r="H48" s="101"/>
    </row>
    <row r="49" spans="1:8" hidden="1" x14ac:dyDescent="0.2">
      <c r="A49" s="102" t="s">
        <v>410</v>
      </c>
      <c r="F49" s="4">
        <v>902</v>
      </c>
      <c r="H49" s="101"/>
    </row>
    <row r="50" spans="1:8" hidden="1" x14ac:dyDescent="0.2">
      <c r="A50" s="102" t="s">
        <v>278</v>
      </c>
      <c r="F50" s="4">
        <v>3600</v>
      </c>
      <c r="H50" s="101"/>
    </row>
    <row r="51" spans="1:8" hidden="1" x14ac:dyDescent="0.2">
      <c r="A51" s="102" t="s">
        <v>38</v>
      </c>
      <c r="F51" s="103">
        <f>F46+F48</f>
        <v>33355</v>
      </c>
      <c r="H51" s="101"/>
    </row>
    <row r="52" spans="1:8" hidden="1" x14ac:dyDescent="0.2">
      <c r="A52" s="3"/>
      <c r="F52" s="4"/>
      <c r="H52" s="101"/>
    </row>
    <row r="53" spans="1:8" hidden="1" x14ac:dyDescent="0.2">
      <c r="A53" s="102" t="s">
        <v>214</v>
      </c>
      <c r="F53" s="103" t="e">
        <f>SUM(F54:F57)</f>
        <v>#REF!</v>
      </c>
      <c r="H53" s="101"/>
    </row>
    <row r="54" spans="1:8" hidden="1" x14ac:dyDescent="0.2">
      <c r="A54" s="102" t="s">
        <v>39</v>
      </c>
      <c r="F54" s="4" t="e">
        <f>SUM(#REF!,#REF!,#REF!,F28,#REF!)</f>
        <v>#REF!</v>
      </c>
      <c r="H54" s="101"/>
    </row>
    <row r="55" spans="1:8" hidden="1" x14ac:dyDescent="0.2">
      <c r="A55" s="102" t="s">
        <v>290</v>
      </c>
      <c r="F55" s="4" t="e">
        <f>SUM(#REF!)</f>
        <v>#REF!</v>
      </c>
      <c r="H55" s="101"/>
    </row>
    <row r="56" spans="1:8" hidden="1" x14ac:dyDescent="0.2">
      <c r="A56" s="102" t="s">
        <v>245</v>
      </c>
      <c r="F56" s="4" t="e">
        <f>SUM(#REF!)</f>
        <v>#REF!</v>
      </c>
      <c r="H56" s="101"/>
    </row>
    <row r="57" spans="1:8" hidden="1" x14ac:dyDescent="0.2">
      <c r="A57" s="102" t="s">
        <v>219</v>
      </c>
      <c r="F57" s="4" t="e">
        <f>SUM(#REF!)</f>
        <v>#REF!</v>
      </c>
      <c r="H57" s="101"/>
    </row>
    <row r="58" spans="1:8" hidden="1" x14ac:dyDescent="0.2">
      <c r="A58" s="3"/>
      <c r="F58" s="4"/>
      <c r="H58" s="101"/>
    </row>
    <row r="59" spans="1:8" hidden="1" x14ac:dyDescent="0.2">
      <c r="A59" s="102" t="s">
        <v>133</v>
      </c>
      <c r="F59" s="103" t="e">
        <f>F51-F53</f>
        <v>#REF!</v>
      </c>
      <c r="H59" s="101"/>
    </row>
    <row r="60" spans="1:8" hidden="1" x14ac:dyDescent="0.2">
      <c r="A60" s="102" t="s">
        <v>431</v>
      </c>
      <c r="F60" s="4"/>
      <c r="G60" s="103"/>
      <c r="H60" s="101"/>
    </row>
    <row r="61" spans="1:8" hidden="1" x14ac:dyDescent="0.2">
      <c r="A61" t="s">
        <v>432</v>
      </c>
      <c r="G61" s="103" t="e">
        <f>G14</f>
        <v>#REF!</v>
      </c>
    </row>
    <row r="62" spans="1:8" hidden="1" x14ac:dyDescent="0.2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8"/>
  <sheetViews>
    <sheetView zoomScale="75" workbookViewId="0">
      <selection activeCell="G31" sqref="G31"/>
    </sheetView>
  </sheetViews>
  <sheetFormatPr defaultRowHeight="12.75" x14ac:dyDescent="0.2"/>
  <cols>
    <col min="6" max="6" width="113.5703125" bestFit="1" customWidth="1"/>
    <col min="10" max="10" width="11.5703125" bestFit="1" customWidth="1"/>
    <col min="13" max="13" width="0" hidden="1" customWidth="1"/>
  </cols>
  <sheetData>
    <row r="1" spans="1:14" ht="18" x14ac:dyDescent="0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75" x14ac:dyDescent="0.2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75" x14ac:dyDescent="0.2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5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5" x14ac:dyDescent="0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5" x14ac:dyDescent="0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5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5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5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5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5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5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5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5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5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5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5" hidden="1" x14ac:dyDescent="0.25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5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5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5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5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5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5" x14ac:dyDescent="0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5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5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5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5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5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5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">
      <c r="A30" s="3"/>
      <c r="B30" s="100"/>
      <c r="C30" s="100"/>
      <c r="D30" s="100"/>
      <c r="E30" s="100"/>
      <c r="G30" s="4"/>
      <c r="I30" s="101"/>
    </row>
    <row r="31" spans="1:14" x14ac:dyDescent="0.2">
      <c r="A31" s="102"/>
      <c r="G31" s="4"/>
      <c r="I31" s="101"/>
    </row>
    <row r="32" spans="1:14" hidden="1" x14ac:dyDescent="0.2">
      <c r="A32" s="102" t="s">
        <v>256</v>
      </c>
      <c r="G32" s="4">
        <v>25080</v>
      </c>
      <c r="I32" s="101"/>
    </row>
    <row r="33" spans="1:9" hidden="1" x14ac:dyDescent="0.2">
      <c r="A33" s="102" t="s">
        <v>257</v>
      </c>
      <c r="G33" s="4">
        <f>SUM('[1]FRB 2001-RO'!H21)</f>
        <v>18163</v>
      </c>
      <c r="I33" s="101"/>
    </row>
    <row r="34" spans="1:9" hidden="1" x14ac:dyDescent="0.2">
      <c r="A34" s="102" t="s">
        <v>399</v>
      </c>
      <c r="G34" s="4">
        <f>SUM(G32:G33)</f>
        <v>43243</v>
      </c>
      <c r="I34" s="101"/>
    </row>
    <row r="35" spans="1:9" hidden="1" x14ac:dyDescent="0.2">
      <c r="A35" s="102" t="s">
        <v>400</v>
      </c>
      <c r="G35" s="4">
        <v>3170</v>
      </c>
      <c r="I35" s="101"/>
    </row>
    <row r="36" spans="1:9" hidden="1" x14ac:dyDescent="0.2">
      <c r="A36" s="102" t="s">
        <v>46</v>
      </c>
      <c r="G36" s="4">
        <f>SUM('[1]FRB 2001-RO'!H58)</f>
        <v>50498</v>
      </c>
      <c r="I36" s="101"/>
    </row>
    <row r="37" spans="1:9" hidden="1" x14ac:dyDescent="0.2">
      <c r="A37" s="102" t="s">
        <v>47</v>
      </c>
      <c r="G37" s="4">
        <f>G34-G35-G36</f>
        <v>-10425</v>
      </c>
      <c r="I37" s="101"/>
    </row>
    <row r="38" spans="1:9" hidden="1" x14ac:dyDescent="0.2">
      <c r="A38" s="102"/>
      <c r="G38" s="4">
        <v>3170</v>
      </c>
      <c r="I38" s="101"/>
    </row>
    <row r="39" spans="1:9" hidden="1" x14ac:dyDescent="0.2">
      <c r="A39" s="102" t="s">
        <v>501</v>
      </c>
      <c r="G39" s="4">
        <f>G37+G38</f>
        <v>-7255</v>
      </c>
      <c r="I39" s="101"/>
    </row>
    <row r="40" spans="1:9" hidden="1" x14ac:dyDescent="0.2">
      <c r="A40" s="3"/>
      <c r="G40" s="4"/>
      <c r="I40" s="101"/>
    </row>
    <row r="41" spans="1:9" hidden="1" x14ac:dyDescent="0.2">
      <c r="A41" s="102" t="s">
        <v>502</v>
      </c>
      <c r="G41" s="4" t="e">
        <f>SUM(G11)</f>
        <v>#REF!</v>
      </c>
      <c r="I41" s="101"/>
    </row>
    <row r="42" spans="1:9" hidden="1" x14ac:dyDescent="0.2">
      <c r="A42" s="102" t="s">
        <v>38</v>
      </c>
      <c r="G42" s="103" t="e">
        <f>G39+G41</f>
        <v>#REF!</v>
      </c>
      <c r="I42" s="101"/>
    </row>
    <row r="43" spans="1:9" hidden="1" x14ac:dyDescent="0.2">
      <c r="A43" s="3"/>
      <c r="G43" s="4"/>
      <c r="I43" s="101"/>
    </row>
    <row r="44" spans="1:9" hidden="1" x14ac:dyDescent="0.2">
      <c r="A44" s="102" t="s">
        <v>214</v>
      </c>
      <c r="G44" s="103" t="e">
        <f>SUM(G27)</f>
        <v>#REF!</v>
      </c>
      <c r="I44" s="101"/>
    </row>
    <row r="45" spans="1:9" hidden="1" x14ac:dyDescent="0.2">
      <c r="A45" s="102" t="s">
        <v>483</v>
      </c>
      <c r="G45" s="4">
        <f>SUM(G18)</f>
        <v>0</v>
      </c>
      <c r="I45" s="101"/>
    </row>
    <row r="46" spans="1:9" hidden="1" x14ac:dyDescent="0.2">
      <c r="A46" s="102" t="s">
        <v>223</v>
      </c>
      <c r="G46" s="4" t="e">
        <f>SUM(G25)</f>
        <v>#REF!</v>
      </c>
      <c r="I46" s="101"/>
    </row>
    <row r="47" spans="1:9" hidden="1" x14ac:dyDescent="0.2">
      <c r="A47" s="102" t="s">
        <v>494</v>
      </c>
      <c r="G47" s="4" t="e">
        <f>SUM(#REF!)</f>
        <v>#REF!</v>
      </c>
      <c r="I47" s="101"/>
    </row>
    <row r="48" spans="1:9" hidden="1" x14ac:dyDescent="0.2">
      <c r="A48" s="102" t="s">
        <v>253</v>
      </c>
      <c r="G48" s="4" t="e">
        <f>SUM(#REF!)</f>
        <v>#REF!</v>
      </c>
      <c r="I48" s="101"/>
    </row>
    <row r="49" spans="1:14" hidden="1" x14ac:dyDescent="0.2">
      <c r="A49" s="102" t="s">
        <v>289</v>
      </c>
      <c r="G49" s="4" t="e">
        <f>SUM(#REF!)</f>
        <v>#REF!</v>
      </c>
      <c r="I49" s="101"/>
    </row>
    <row r="50" spans="1:14" hidden="1" x14ac:dyDescent="0.2">
      <c r="A50" s="3"/>
      <c r="G50" s="4"/>
      <c r="I50" s="101"/>
      <c r="N50" s="4" t="e">
        <f>SUM(G45:G49)</f>
        <v>#REF!</v>
      </c>
    </row>
    <row r="51" spans="1:14" hidden="1" x14ac:dyDescent="0.2">
      <c r="A51" s="102" t="s">
        <v>236</v>
      </c>
      <c r="G51" s="103" t="e">
        <f>G42-G44</f>
        <v>#REF!</v>
      </c>
      <c r="I51" s="101"/>
    </row>
    <row r="52" spans="1:14" x14ac:dyDescent="0.2">
      <c r="A52" s="3"/>
      <c r="I52" s="101"/>
    </row>
    <row r="53" spans="1:14" x14ac:dyDescent="0.2">
      <c r="A53" s="3"/>
      <c r="F53" s="104"/>
      <c r="I53" s="54" t="s">
        <v>120</v>
      </c>
      <c r="K53" s="54"/>
    </row>
    <row r="54" spans="1:14" x14ac:dyDescent="0.2">
      <c r="A54" s="3"/>
      <c r="F54" s="104"/>
      <c r="I54" s="55" t="s">
        <v>121</v>
      </c>
      <c r="K54" s="55"/>
    </row>
    <row r="55" spans="1:14" x14ac:dyDescent="0.2">
      <c r="A55" s="3"/>
      <c r="I55" s="101"/>
    </row>
    <row r="56" spans="1:14" x14ac:dyDescent="0.2">
      <c r="A56" s="3"/>
      <c r="I56" s="101"/>
    </row>
    <row r="57" spans="1:14" x14ac:dyDescent="0.2">
      <c r="A57" s="3"/>
      <c r="I57" s="101"/>
    </row>
    <row r="58" spans="1:14" x14ac:dyDescent="0.2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05"/>
  <sheetViews>
    <sheetView workbookViewId="0"/>
  </sheetViews>
  <sheetFormatPr defaultRowHeight="12.75" x14ac:dyDescent="0.2"/>
  <cols>
    <col min="1" max="1" width="36.7109375" customWidth="1"/>
    <col min="2" max="2" width="10.5703125" customWidth="1"/>
    <col min="3" max="3" width="10.7109375" customWidth="1"/>
    <col min="4" max="4" width="9.7109375" hidden="1" customWidth="1"/>
    <col min="5" max="5" width="14" customWidth="1"/>
    <col min="6" max="7" width="15" customWidth="1"/>
    <col min="8" max="8" width="13.7109375" style="6" bestFit="1" customWidth="1"/>
  </cols>
  <sheetData>
    <row r="1" spans="1:7" ht="18" x14ac:dyDescent="0.25">
      <c r="A1" s="418" t="s">
        <v>390</v>
      </c>
    </row>
    <row r="2" spans="1:7" x14ac:dyDescent="0.2">
      <c r="C2" s="95"/>
    </row>
    <row r="3" spans="1:7" x14ac:dyDescent="0.2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">
      <c r="A9" s="426"/>
      <c r="B9" s="12"/>
      <c r="C9" s="12"/>
      <c r="D9" s="13"/>
      <c r="E9" s="93"/>
      <c r="F9" s="464"/>
      <c r="G9" s="427"/>
    </row>
    <row r="10" spans="1:7" x14ac:dyDescent="0.2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">
      <c r="A19" s="426"/>
      <c r="B19" s="12"/>
      <c r="C19" s="12"/>
      <c r="D19" s="13"/>
      <c r="E19" s="93"/>
      <c r="F19" s="464"/>
      <c r="G19" s="427"/>
    </row>
    <row r="20" spans="1:7" x14ac:dyDescent="0.2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">
      <c r="A26" s="431"/>
      <c r="B26" s="384"/>
      <c r="C26" s="384"/>
      <c r="D26" s="384"/>
      <c r="E26" s="384"/>
      <c r="F26" s="383"/>
      <c r="G26" s="40"/>
    </row>
    <row r="27" spans="1:7" x14ac:dyDescent="0.2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">
      <c r="A29" s="38"/>
      <c r="B29" s="38"/>
      <c r="C29" s="38"/>
      <c r="D29" s="38"/>
      <c r="E29" s="38"/>
      <c r="F29" s="38"/>
      <c r="G29" s="40"/>
    </row>
    <row r="30" spans="1:7" x14ac:dyDescent="0.2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">
      <c r="A31" s="42"/>
      <c r="B31" s="31"/>
      <c r="C31" s="31"/>
      <c r="D31" s="40"/>
      <c r="E31" s="44"/>
      <c r="F31" s="40"/>
      <c r="G31" s="40"/>
    </row>
    <row r="32" spans="1:7" x14ac:dyDescent="0.2">
      <c r="A32" s="42"/>
      <c r="B32" s="31"/>
      <c r="C32" s="31"/>
      <c r="D32" s="40"/>
      <c r="E32" s="44"/>
      <c r="F32" s="40"/>
      <c r="G32" s="40"/>
    </row>
    <row r="34" spans="1:13" x14ac:dyDescent="0.2">
      <c r="A34" s="65" t="s">
        <v>304</v>
      </c>
    </row>
    <row r="35" spans="1:13" x14ac:dyDescent="0.2">
      <c r="A35" t="s">
        <v>106</v>
      </c>
      <c r="E35" s="237"/>
      <c r="L35" s="4"/>
      <c r="M35" s="4"/>
    </row>
    <row r="36" spans="1:13" x14ac:dyDescent="0.2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">
      <c r="A38" t="s">
        <v>249</v>
      </c>
      <c r="E38" s="237" t="e">
        <f>E20</f>
        <v>#REF!</v>
      </c>
      <c r="F38" s="4"/>
      <c r="G38" s="4"/>
      <c r="L38" s="4"/>
    </row>
    <row r="39" spans="1:13" x14ac:dyDescent="0.2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">
      <c r="E40" s="88"/>
      <c r="F40" s="4"/>
      <c r="G40" s="4"/>
      <c r="L40" s="4"/>
    </row>
    <row r="41" spans="1:13" hidden="1" x14ac:dyDescent="0.2">
      <c r="E41" s="88"/>
      <c r="F41" s="4"/>
      <c r="G41" s="4"/>
      <c r="L41" s="4"/>
    </row>
    <row r="42" spans="1:13" hidden="1" x14ac:dyDescent="0.2">
      <c r="E42" s="88"/>
      <c r="F42" s="4"/>
      <c r="G42" s="4"/>
      <c r="L42" s="4"/>
    </row>
    <row r="43" spans="1:13" hidden="1" x14ac:dyDescent="0.2">
      <c r="E43" s="88"/>
      <c r="F43" s="4"/>
      <c r="G43" s="4"/>
      <c r="L43" s="4"/>
    </row>
    <row r="44" spans="1:13" hidden="1" x14ac:dyDescent="0.2">
      <c r="E44" s="88"/>
      <c r="F44" s="4"/>
      <c r="G44" s="4"/>
      <c r="L44" s="4"/>
    </row>
    <row r="45" spans="1:13" x14ac:dyDescent="0.2">
      <c r="E45" s="4"/>
      <c r="L45" s="4"/>
    </row>
    <row r="46" spans="1:13" x14ac:dyDescent="0.2">
      <c r="A46" s="65" t="s">
        <v>190</v>
      </c>
      <c r="E46" s="4"/>
      <c r="L46" s="4"/>
    </row>
    <row r="47" spans="1:13" x14ac:dyDescent="0.2">
      <c r="A47" t="s">
        <v>106</v>
      </c>
      <c r="E47" s="236"/>
      <c r="L47" s="4"/>
      <c r="M47" s="4"/>
    </row>
    <row r="48" spans="1:13" x14ac:dyDescent="0.2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">
      <c r="A50" t="s">
        <v>249</v>
      </c>
      <c r="E50" s="236" t="e">
        <f>E21</f>
        <v>#REF!</v>
      </c>
      <c r="F50" s="4"/>
      <c r="G50" s="4"/>
      <c r="L50" s="4"/>
    </row>
    <row r="51" spans="1:12" x14ac:dyDescent="0.2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">
      <c r="E52" s="88"/>
      <c r="F52" s="4"/>
      <c r="G52" s="4"/>
      <c r="L52" s="4"/>
    </row>
    <row r="53" spans="1:12" x14ac:dyDescent="0.2">
      <c r="E53" s="4"/>
    </row>
    <row r="54" spans="1:12" x14ac:dyDescent="0.2">
      <c r="A54" s="65" t="s">
        <v>154</v>
      </c>
      <c r="E54" s="4"/>
    </row>
    <row r="55" spans="1:12" x14ac:dyDescent="0.2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">
      <c r="E62" s="88"/>
      <c r="F62" s="88"/>
      <c r="G62" s="88"/>
      <c r="H62" s="88"/>
    </row>
    <row r="63" spans="1:12" x14ac:dyDescent="0.2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">
      <c r="E64" s="52"/>
    </row>
    <row r="65" spans="1:5" x14ac:dyDescent="0.2">
      <c r="A65" s="65" t="s">
        <v>15</v>
      </c>
      <c r="E65" s="441"/>
    </row>
    <row r="66" spans="1:5" x14ac:dyDescent="0.2">
      <c r="A66" s="65" t="s">
        <v>16</v>
      </c>
      <c r="E66" s="52"/>
    </row>
    <row r="67" spans="1:5" x14ac:dyDescent="0.2">
      <c r="A67" t="s">
        <v>106</v>
      </c>
      <c r="E67" s="410"/>
    </row>
    <row r="68" spans="1:5" x14ac:dyDescent="0.2">
      <c r="A68" t="s">
        <v>252</v>
      </c>
      <c r="E68" s="410" t="e">
        <f>SUM(Žádost!#REF!)</f>
        <v>#REF!</v>
      </c>
    </row>
    <row r="69" spans="1:5" x14ac:dyDescent="0.2">
      <c r="A69" s="678" t="s">
        <v>248</v>
      </c>
      <c r="E69" s="410" t="e">
        <f>SUM('ÚZ 5 2006'!H22)</f>
        <v>#REF!</v>
      </c>
    </row>
    <row r="70" spans="1:5" x14ac:dyDescent="0.2">
      <c r="A70" t="s">
        <v>249</v>
      </c>
      <c r="E70" s="410" t="e">
        <f>SUM('ÚZ 5 2006'!H35)</f>
        <v>#REF!</v>
      </c>
    </row>
    <row r="71" spans="1:5" x14ac:dyDescent="0.2">
      <c r="A71" t="s">
        <v>250</v>
      </c>
      <c r="E71" s="440" t="e">
        <f>E69-E70</f>
        <v>#REF!</v>
      </c>
    </row>
    <row r="86" spans="1:5" x14ac:dyDescent="0.2">
      <c r="A86" s="65" t="s">
        <v>392</v>
      </c>
    </row>
    <row r="88" spans="1:5" x14ac:dyDescent="0.2">
      <c r="A88" t="s">
        <v>475</v>
      </c>
      <c r="E88" s="4" t="e">
        <f>SUM(Žádost!#REF!)</f>
        <v>#REF!</v>
      </c>
    </row>
    <row r="89" spans="1:5" x14ac:dyDescent="0.2">
      <c r="A89" t="s">
        <v>179</v>
      </c>
      <c r="E89" s="4"/>
    </row>
    <row r="90" spans="1:5" x14ac:dyDescent="0.2">
      <c r="A90" t="s">
        <v>332</v>
      </c>
      <c r="E90" s="4" t="e">
        <f>SUM(Žádost!#REF!,Žádost!#REF!)</f>
        <v>#REF!</v>
      </c>
    </row>
    <row r="91" spans="1:5" x14ac:dyDescent="0.2">
      <c r="A91" t="s">
        <v>333</v>
      </c>
      <c r="E91" s="4" t="e">
        <f>E88-E90</f>
        <v>#REF!</v>
      </c>
    </row>
    <row r="92" spans="1:5" x14ac:dyDescent="0.2">
      <c r="E92" s="4"/>
    </row>
    <row r="93" spans="1:5" x14ac:dyDescent="0.2">
      <c r="A93" t="s">
        <v>178</v>
      </c>
      <c r="E93" s="4" t="e">
        <f>SUM(Žádost!#REF!)</f>
        <v>#REF!</v>
      </c>
    </row>
    <row r="94" spans="1:5" x14ac:dyDescent="0.2">
      <c r="E94" s="4"/>
    </row>
    <row r="95" spans="1:5" x14ac:dyDescent="0.2">
      <c r="A95" t="s">
        <v>180</v>
      </c>
      <c r="E95" s="4" t="e">
        <f>SUM(#REF!)</f>
        <v>#REF!</v>
      </c>
    </row>
    <row r="96" spans="1:5" x14ac:dyDescent="0.2">
      <c r="A96" t="s">
        <v>179</v>
      </c>
      <c r="E96" s="4"/>
    </row>
    <row r="97" spans="1:5" x14ac:dyDescent="0.2">
      <c r="A97" t="s">
        <v>181</v>
      </c>
      <c r="E97" s="4" t="e">
        <f>SUM(#REF!,#REF!,#REF!,#REF!)</f>
        <v>#REF!</v>
      </c>
    </row>
    <row r="98" spans="1:5" x14ac:dyDescent="0.2">
      <c r="A98" t="s">
        <v>122</v>
      </c>
      <c r="E98" s="4"/>
    </row>
    <row r="99" spans="1:5" x14ac:dyDescent="0.2">
      <c r="A99" t="s">
        <v>35</v>
      </c>
      <c r="E99" s="4" t="e">
        <f>SUM(#REF!)</f>
        <v>#REF!</v>
      </c>
    </row>
    <row r="100" spans="1:5" x14ac:dyDescent="0.2">
      <c r="E100" s="4"/>
    </row>
    <row r="101" spans="1:5" x14ac:dyDescent="0.2">
      <c r="A101" t="s">
        <v>37</v>
      </c>
      <c r="E101" s="4" t="e">
        <f>E93-E97-E99</f>
        <v>#REF!</v>
      </c>
    </row>
    <row r="102" spans="1:5" x14ac:dyDescent="0.2">
      <c r="E102" s="4"/>
    </row>
    <row r="103" spans="1:5" x14ac:dyDescent="0.2">
      <c r="A103" s="442" t="s">
        <v>302</v>
      </c>
      <c r="E103" s="4" t="e">
        <f>SUM(#REF!)</f>
        <v>#REF!</v>
      </c>
    </row>
    <row r="104" spans="1:5" x14ac:dyDescent="0.2">
      <c r="E104" s="4"/>
    </row>
    <row r="105" spans="1:5" x14ac:dyDescent="0.2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64"/>
  <sheetViews>
    <sheetView workbookViewId="0"/>
  </sheetViews>
  <sheetFormatPr defaultRowHeight="12.75" x14ac:dyDescent="0.2"/>
  <cols>
    <col min="6" max="6" width="95" bestFit="1" customWidth="1"/>
    <col min="7" max="7" width="11.140625" hidden="1" customWidth="1"/>
    <col min="8" max="9" width="0" hidden="1" customWidth="1"/>
    <col min="10" max="10" width="12.28515625" hidden="1" customWidth="1"/>
    <col min="11" max="11" width="0" hidden="1" customWidth="1"/>
    <col min="12" max="12" width="10.5703125" bestFit="1" customWidth="1"/>
    <col min="13" max="13" width="10" hidden="1" customWidth="1"/>
    <col min="14" max="14" width="12" hidden="1" customWidth="1"/>
    <col min="15" max="15" width="9.85546875" bestFit="1" customWidth="1"/>
    <col min="16" max="16" width="10" hidden="1" customWidth="1"/>
    <col min="17" max="17" width="12" hidden="1" customWidth="1"/>
    <col min="18" max="18" width="10.5703125" hidden="1" customWidth="1"/>
    <col min="19" max="19" width="10" hidden="1" customWidth="1"/>
    <col min="20" max="20" width="9.7109375" hidden="1" customWidth="1"/>
    <col min="21" max="22" width="0" hidden="1" customWidth="1"/>
    <col min="23" max="23" width="10.5703125" hidden="1" customWidth="1"/>
    <col min="24" max="26" width="0" hidden="1" customWidth="1"/>
    <col min="27" max="27" width="12.5703125" customWidth="1"/>
    <col min="28" max="28" width="9.28515625" bestFit="1" customWidth="1"/>
    <col min="29" max="29" width="11" bestFit="1" customWidth="1"/>
  </cols>
  <sheetData>
    <row r="1" spans="1:29" ht="15" x14ac:dyDescent="0.25">
      <c r="A1" s="256" t="s">
        <v>86</v>
      </c>
    </row>
    <row r="3" spans="1:29" x14ac:dyDescent="0.2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5.75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5.75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5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5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5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5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5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5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5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5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5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5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5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5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5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5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5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5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5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5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5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5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5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5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5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5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5" x14ac:dyDescent="0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5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5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5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5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5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5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5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5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5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5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5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5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5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5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5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5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5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5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5" x14ac:dyDescent="0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5" x14ac:dyDescent="0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5" x14ac:dyDescent="0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5" x14ac:dyDescent="0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5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5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5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5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5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5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5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5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5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5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5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5.75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Zdeňka Jancurová</cp:lastModifiedBy>
  <cp:lastPrinted>2022-08-01T11:42:58Z</cp:lastPrinted>
  <dcterms:created xsi:type="dcterms:W3CDTF">2003-09-02T05:56:17Z</dcterms:created>
  <dcterms:modified xsi:type="dcterms:W3CDTF">2022-08-03T12:24:06Z</dcterms:modified>
</cp:coreProperties>
</file>