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<sst xmlns="http://schemas.openxmlformats.org/spreadsheetml/2006/main" count="1031" uniqueCount="536">
  <si>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</si>
  <si>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</si>
  <si>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</si>
  <si>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</si>
  <si>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</si>
  <si>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</si>
  <si>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</si>
  <si>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</si>
  <si>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</si>
  <si>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</si>
  <si>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</si>
  <si>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</si>
  <si>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</si>
  <si>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</si>
  <si>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</si>
  <si>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</si>
  <si>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</si>
  <si>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</si>
  <si>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</si>
  <si>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</si>
  <si>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</si>
  <si>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</si>
  <si>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</si>
  <si>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</si>
  <si>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</si>
  <si>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</si>
  <si>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</si>
  <si>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</si>
  <si>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</si>
  <si>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</si>
  <si>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</si>
  <si>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</si>
  <si>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</si>
  <si>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</si>
  <si>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</si>
  <si>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</si>
  <si>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</si>
  <si>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</si>
  <si>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</si>
  <si>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</si>
  <si>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</si>
  <si>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</si>
  <si>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</si>
  <si>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</si>
  <si>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</si>
  <si>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</si>
  <si>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</si>
  <si>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</si>
  <si>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</si>
  <si>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</si>
  <si>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</si>
  <si>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</si>
  <si>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</si>
  <si>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</si>
  <si>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</si>
  <si>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</si>
  <si>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</si>
  <si>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</si>
  <si>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</si>
  <si>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</si>
  <si>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</si>
  <si>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</si>
  <si>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</si>
  <si>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</si>
  <si>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</si>
  <si>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</si>
  <si>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</si>
  <si>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</si>
  <si>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</si>
  <si>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</si>
  <si>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</si>
  <si>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</si>
  <si>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</si>
  <si>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</si>
  <si>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</si>
  <si>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</si>
  <si>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</si>
  <si>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</si>
  <si>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</si>
  <si>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</si>
  <si>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</si>
  <si>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</si>
  <si>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</si>
  <si>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</si>
  <si>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</si>
  <si>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</si>
  <si>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</si>
  <si>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</si>
  <si>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</si>
  <si>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</si>
  <si>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</si>
  <si>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</si>
  <si>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</si>
  <si>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</si>
  <si>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</si>
  <si>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</si>
  <si>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</si>
  <si>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</si>
  <si>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</si>
  <si>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</si>
  <si>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</si>
  <si>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</si>
  <si>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</si>
  <si>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</si>
  <si>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</si>
  <si>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</si>
  <si>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</si>
  <si>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</si>
  <si>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</si>
  <si>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</si>
  <si>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</si>
  <si>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</si>
  <si>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</si>
  <si>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</si>
  <si>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</si>
  <si>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</si>
  <si>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</si>
  <si>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</si>
  <si>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</si>
  <si>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</si>
  <si>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</si>
  <si>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</si>
  <si>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</si>
  <si>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</si>
  <si>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</si>
  <si>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</si>
  <si>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</si>
  <si>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</si>
  <si>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</si>
  <si>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</si>
  <si>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</si>
  <si>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</si>
  <si>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</si>
  <si>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</si>
  <si>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</si>
  <si>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</si>
  <si>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</si>
  <si>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</si>
  <si>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</si>
  <si>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</si>
  <si>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</si>
  <si>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</si>
  <si>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</si>
  <si>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</si>
  <si>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</si>
  <si>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</si>
  <si>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</si>
  <si>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</si>
  <si>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</si>
  <si>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</si>
  <si>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</si>
  <si>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</si>
  <si>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</si>
  <si>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</si>
  <si>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</si>
  <si>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</si>
  <si>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</si>
  <si>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</si>
  <si>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</si>
  <si>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</si>
  <si>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</si>
  <si>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</si>
  <si>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</si>
  <si>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</si>
  <si>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</si>
  <si>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</si>
  <si>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</si>
  <si>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</si>
  <si>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</si>
  <si>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</si>
  <si>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</si>
  <si>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</si>
  <si>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</si>
  <si>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</si>
  <si>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</si>
  <si>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</si>
  <si>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</si>
  <si>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</si>
  <si>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</si>
  <si>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</si>
  <si>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</si>
  <si>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</si>
  <si>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</si>
  <si>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</si>
  <si>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</si>
  <si>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</si>
  <si>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</si>
  <si>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</si>
  <si>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</si>
  <si>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</si>
  <si>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</si>
  <si>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</si>
  <si>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</si>
  <si>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</si>
  <si>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</si>
  <si>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</si>
  <si>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</si>
  <si>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</si>
  <si>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</si>
  <si>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</si>
  <si>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</si>
  <si>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</si>
  <si>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</si>
  <si>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</si>
  <si>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</si>
  <si>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</si>
  <si>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</si>
  <si>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</si>
  <si>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</si>
  <si>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</si>
  <si>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</si>
  <si>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</si>
  <si>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</si>
  <si>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</si>
  <si>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</si>
  <si>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</si>
  <si>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</si>
  <si>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</si>
  <si>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</si>
  <si>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</si>
  <si>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</si>
  <si>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</si>
  <si>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</si>
  <si>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</si>
  <si>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</si>
  <si>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</si>
  <si>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</si>
  <si>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</si>
  <si>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</si>
  <si>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</si>
  <si>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</si>
  <si>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</si>
  <si>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</si>
  <si>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</si>
  <si>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</si>
  <si>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</si>
  <si>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</si>
  <si>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</si>
  <si>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</si>
  <si>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</si>
  <si>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</si>
  <si>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</si>
  <si>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</si>
  <si>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</si>
  <si>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</si>
  <si>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</si>
  <si>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</si>
  <si>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</si>
  <si>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</si>
  <si>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</si>
  <si>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</si>
  <si>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</si>
  <si>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</si>
  <si>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</si>
  <si>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</si>
  <si>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</si>
  <si>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</si>
  <si>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</si>
  <si>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</si>
  <si>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</si>
  <si>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</si>
  <si>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</si>
  <si>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</si>
  <si>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</si>
  <si>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</si>
  <si>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</si>
  <si>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</si>
  <si>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</si>
  <si>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</si>
  <si>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</si>
  <si>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</si>
  <si>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</si>
  <si>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</si>
  <si>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</si>
  <si>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</si>
  <si>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</si>
  <si>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</si>
  <si>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</si>
  <si>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</si>
  <si>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</si>
  <si>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</si>
  <si>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</si>
  <si>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</si>
  <si>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</si>
  <si>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</si>
  <si>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</si>
  <si>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</si>
  <si>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</si>
  <si>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</si>
  <si>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</si>
  <si>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</si>
  <si>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</si>
  <si>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</si>
  <si>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</si>
  <si>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</si>
  <si>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</si>
  <si>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</si>
  <si>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</si>
  <si>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</si>
  <si>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</si>
  <si>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</si>
  <si>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</si>
  <si>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</si>
  <si>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</si>
  <si>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</si>
  <si>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</si>
  <si>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</si>
  <si>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</si>
  <si>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</si>
  <si>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</si>
  <si>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</si>
  <si>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</si>
  <si>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</si>
  <si>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</si>
  <si>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</si>
  <si>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</si>
  <si>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</si>
  <si>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</si>
  <si>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</si>
  <si>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</si>
  <si>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</si>
  <si>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</si>
  <si>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</si>
  <si>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</si>
  <si>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</si>
  <si>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</si>
  <si>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</si>
  <si>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</si>
  <si>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</si>
  <si>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</si>
  <si>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</si>
  <si>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</si>
  <si>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</si>
  <si>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</si>
  <si>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</si>
  <si>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</si>
  <si>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</si>
  <si>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</si>
  <si>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</si>
  <si>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</si>
  <si>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</si>
  <si>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</si>
  <si>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</si>
  <si>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</si>
  <si>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</si>
  <si>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</si>
  <si>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</si>
  <si>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</si>
  <si>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</si>
  <si>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</si>
  <si>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</si>
  <si>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</si>
  <si>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</si>
  <si>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</si>
  <si>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</si>
  <si>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</si>
  <si>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</si>
  <si>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</si>
  <si>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</si>
  <si>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</si>
  <si>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</si>
  <si>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</si>
  <si>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</si>
  <si>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</si>
  <si>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</si>
  <si>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</si>
  <si>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</si>
  <si>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</si>
  <si>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</si>
  <si>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</si>
  <si>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</si>
  <si>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</si>
  <si>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</si>
  <si>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</si>
  <si>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</si>
  <si>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</si>
  <si>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</si>
  <si>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</si>
  <si>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</si>
  <si>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</si>
  <si>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</si>
  <si>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</si>
  <si>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</si>
  <si>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</si>
  <si>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</si>
  <si>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</si>
  <si>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</si>
  <si>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</si>
  <si>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</si>
  <si>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</si>
  <si>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</si>
  <si>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</si>
  <si>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</si>
  <si>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</si>
  <si>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</si>
  <si>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</si>
  <si>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</si>
  <si>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</si>
  <si>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</si>
  <si>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</si>
  <si>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</si>
  <si>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</si>
  <si>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</si>
  <si>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</si>
  <si>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</si>
  <si>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</si>
  <si>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</si>
  <si>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</si>
  <si>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</si>
  <si>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</si>
  <si>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</si>
  <si>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</si>
  <si>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</si>
  <si>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</si>
  <si>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</si>
  <si>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</si>
  <si>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</si>
  <si>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</si>
  <si>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</si>
  <si>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</si>
  <si>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</si>
  <si>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</si>
  <si>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</si>
  <si>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</si>
  <si>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</si>
  <si>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</si>
  <si>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</si>
  <si>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</si>
  <si>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</si>
  <si>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</si>
  <si>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</si>
  <si>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</si>
  <si>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</si>
  <si>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</si>
  <si>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</si>
  <si>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</si>
  <si>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</si>
  <si>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</si>
  <si>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</si>
  <si>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</si>
  <si>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</si>
  <si>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</si>
  <si>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</si>
  <si>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</si>
  <si>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</si>
  <si>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</si>
  <si>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</si>
  <si>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</si>
  <si>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</si>
  <si>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</si>
  <si>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</si>
  <si>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</si>
  <si>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</si>
  <si>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</si>
  <si>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</si>
  <si>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</si>
  <si>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</si>
  <si>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</si>
  <si>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</si>
  <si>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</si>
  <si>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</si>
  <si>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</si>
  <si>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</si>
  <si>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</si>
  <si>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</si>
  <si>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</si>
  <si>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</si>
  <si>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</si>
  <si>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</si>
  <si>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</si>
  <si>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</si>
  <si>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</si>
  <si>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</si>
  <si>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</si>
  <si>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</si>
  <si>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</si>
  <si>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</si>
  <si>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</si>
  <si>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</si>
  <si>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</si>
  <si>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</si>
  <si>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</si>
  <si>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</si>
  <si>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</si>
  <si>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</si>
  <si>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</si>
  <si>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</si>
  <si>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</si>
  <si>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</si>
  <si>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</si>
  <si>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</si>
  <si>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</si>
  <si>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</si>
  <si>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</si>
  <si>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</si>
  <si>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</si>
  <si>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</si>
  <si>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</si>
  <si>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</si>
  <si>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</si>
  <si>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</si>
  <si>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</si>
  <si>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</si>
  <si>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</si>
  <si>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</si>
  <si>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</si>
  <si>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</si>
  <si>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</si>
  <si>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</si>
  <si>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</si>
  <si>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</si>
  <si>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</si>
  <si>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</si>
  <si>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</si>
  <si>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</si>
  <si>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</si>
  <si>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</si>
  <si>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</si>
  <si>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</si>
  <si>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</si>
  <si>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</si>
  <si>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Upravený rozpočet (UR)</t>
  </si>
  <si>
    <t>Schválený rozpočet   (SR)</t>
  </si>
  <si>
    <t xml:space="preserve">Výdaje: </t>
  </si>
  <si>
    <t>Ing. Bohuslav Schneider</t>
  </si>
  <si>
    <t>3.</t>
  </si>
  <si>
    <t>OSMM</t>
  </si>
  <si>
    <t>Ivan Vysocký</t>
  </si>
  <si>
    <t>vedoucí odboru správy majetku města</t>
  </si>
  <si>
    <t>Dospra - opravy</t>
  </si>
  <si>
    <t>NP - opravy a udržování</t>
  </si>
  <si>
    <t>RO č. 109/2017 - OSMM - přesun prostředků na přeplatky a nedoplatky z vyúčtování za rok 2016</t>
  </si>
  <si>
    <t>26.</t>
  </si>
  <si>
    <t>09.</t>
  </si>
  <si>
    <t>Pro letošní rok bylo pro opravy bytů vyčleněno pouze 6 mil. Kč a posléze byl řádek navyšován o 0,5 mil. Kč (RO 151/17 - usn. RM č. 711/17) a 0,35 mil. Kč (RO 161/17 - usn. RM č. 830/17). Správce na základě žádostí nájemníků provádí nejen běžné a havarijní opravy, ale i opravy elektroinstalace, vyměňuje vstupní dveře do bytů za dveře s požární odolností (nutné pro pojištění domácnosti), vyměňuje na základě posudku i staré interiérové dveře, taktéž podlahy. Nezapomíná i na výměnu tzv. zařizovacích předmětů na základě požadavků nájemníků - ovšem jen v případě, že tyto zařizovací předměty jsou na nebo dokonce za dobou své životnosti. (Jedná se o původní zařizovací předměty, dveře, podlahy a elektrické rozvody z konce padesátých a začátku šedesátých let minulého století). Z větších oprav se realizuje pouze výměna střešní krytiny na části střechy na "Brigádníku" (každý rok se opravuje část). - Z řádku na přeplatky a nedoplatky z vyúčtování za rok 2016 byly všechny přeplatky již vyplaceny, proto požádal správce o převedení 150 tisíc Kč na opravy bytů. - Větší opravy nebytových prostorů, které jsou v gesci OSMM, byly letos již provedeny, na drobné opravy a havárie je v rozpočtu ještě dostatek prostředků.Proto je možné převést na opravy bytů pro správce dalších 350 tisíc Kč. Správce k 22. 9. ukončil zadávání jakýchkoliv "zbytných" oprav, realizují se pouze havarijní opravy.</t>
  </si>
  <si>
    <t>Žádost o změnu rozpočtu - rozpočtové opatření č. 178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</si>
</sst>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1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8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9" fillId="48" borderId="11" xfId="0" applyNumberFormat="1" applyFont="1" applyFill="1" applyBorder="1" applyAlignment="1">
      <alignment/>
    </xf>
    <xf numFmtId="1" fontId="80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80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64" fontId="39" fillId="0" borderId="0" xfId="0" applyNumberFormat="1" applyFont="1" applyFill="1" applyBorder="1" applyAlignment="1">
      <alignment horizontal="centerContinuous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4" fontId="37" fillId="0" borderId="0" xfId="0" applyNumberFormat="1" applyFont="1" applyFill="1" applyBorder="1" applyAlignment="1">
      <alignment/>
    </xf>
    <xf numFmtId="164" fontId="37" fillId="0" borderId="23" xfId="0" applyNumberFormat="1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4" fontId="36" fillId="0" borderId="25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9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40" fillId="0" borderId="0" xfId="0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49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0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79" fillId="48" borderId="40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3" fontId="79" fillId="48" borderId="20" xfId="0" applyNumberFormat="1" applyFont="1" applyFill="1" applyBorder="1" applyAlignment="1">
      <alignment/>
    </xf>
    <xf numFmtId="3" fontId="79" fillId="48" borderId="14" xfId="0" applyNumberFormat="1" applyFont="1" applyFill="1" applyBorder="1" applyAlignment="1">
      <alignment/>
    </xf>
    <xf numFmtId="3" fontId="79" fillId="48" borderId="53" xfId="0" applyNumberFormat="1" applyFont="1" applyFill="1" applyBorder="1" applyAlignment="1">
      <alignment/>
    </xf>
    <xf numFmtId="0" fontId="37" fillId="0" borderId="54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27725"/>
          <c:w val="0.3825"/>
          <c:h val="0.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8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0624950"/>
        <c:axId val="52971367"/>
        <c:axId val="6980256"/>
      </c:bar3DChart>
      <c:catAx>
        <c:axId val="506249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971367"/>
        <c:crosses val="autoZero"/>
        <c:auto val="1"/>
        <c:lblOffset val="100"/>
        <c:tickLblSkip val="1"/>
        <c:noMultiLvlLbl val="0"/>
      </c:catAx>
      <c:valAx>
        <c:axId val="52971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4950"/>
        <c:crossesAt val="1"/>
        <c:crossBetween val="between"/>
        <c:dispUnits/>
      </c:valAx>
      <c:serAx>
        <c:axId val="6980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97136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75"/>
          <c:y val="0.28525"/>
          <c:w val="0.4355"/>
          <c:h val="0.2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8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2822305"/>
        <c:axId val="28529834"/>
        <c:axId val="55441915"/>
      </c:bar3DChart>
      <c:catAx>
        <c:axId val="628223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529834"/>
        <c:crosses val="autoZero"/>
        <c:auto val="1"/>
        <c:lblOffset val="100"/>
        <c:tickLblSkip val="2"/>
        <c:noMultiLvlLbl val="0"/>
      </c:catAx>
      <c:valAx>
        <c:axId val="28529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2305"/>
        <c:crossesAt val="1"/>
        <c:crossBetween val="between"/>
        <c:dispUnits/>
      </c:valAx>
      <c:serAx>
        <c:axId val="554419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52983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8.625" style="0" customWidth="1"/>
    <col min="4" max="4" width="12.50390625" style="0" customWidth="1"/>
    <col min="5" max="5" width="6.125" style="0" customWidth="1"/>
    <col min="6" max="6" width="12.50390625" style="0" customWidth="1"/>
    <col min="7" max="7" width="15.625" style="0" customWidth="1"/>
    <col min="8" max="8" width="15.50390625" style="0" customWidth="1"/>
    <col min="9" max="9" width="20.625" style="0" customWidth="1"/>
    <col min="10" max="10" width="16.375" style="0" customWidth="1"/>
  </cols>
  <sheetData>
    <row r="1" spans="2:6" ht="12.75">
      <c r="B1" s="789"/>
      <c r="C1" s="789"/>
      <c r="D1" s="789"/>
      <c r="E1" s="789"/>
      <c r="F1" s="789"/>
    </row>
    <row r="2" spans="1:10" ht="17.25">
      <c r="A2" s="813" t="s">
        <v>535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2:6" ht="12.75">
      <c r="B3" s="442"/>
      <c r="C3" s="442"/>
      <c r="D3" s="442"/>
      <c r="E3" s="442"/>
      <c r="F3" s="442"/>
    </row>
    <row r="4" spans="1:7" ht="21.75" customHeight="1">
      <c r="A4" s="814" t="s">
        <v>505</v>
      </c>
      <c r="B4" s="815"/>
      <c r="C4" s="793" t="s">
        <v>526</v>
      </c>
      <c r="D4" s="793"/>
      <c r="E4" s="793"/>
      <c r="F4" s="793"/>
      <c r="G4" s="793"/>
    </row>
    <row r="5" spans="1:7" ht="24" customHeight="1" thickBot="1">
      <c r="A5" s="816" t="s">
        <v>506</v>
      </c>
      <c r="B5" s="789"/>
      <c r="C5" s="794" t="s">
        <v>524</v>
      </c>
      <c r="D5" s="794"/>
      <c r="E5" s="794"/>
      <c r="F5" s="794"/>
      <c r="G5" s="760"/>
    </row>
    <row r="6" spans="1:10" ht="36" customHeight="1" thickBot="1">
      <c r="A6" s="40"/>
      <c r="B6" s="776"/>
      <c r="C6" s="40"/>
      <c r="D6" s="40"/>
      <c r="E6" s="40"/>
      <c r="F6" s="40"/>
      <c r="G6" s="810" t="s">
        <v>513</v>
      </c>
      <c r="H6" s="811"/>
      <c r="I6" s="811"/>
      <c r="J6" s="812"/>
    </row>
    <row r="7" spans="1:10" ht="46.5" customHeight="1" thickBot="1">
      <c r="A7" s="748" t="s">
        <v>507</v>
      </c>
      <c r="B7" s="750" t="s">
        <v>508</v>
      </c>
      <c r="C7" s="750" t="s">
        <v>511</v>
      </c>
      <c r="D7" s="751" t="s">
        <v>284</v>
      </c>
      <c r="E7" s="749" t="s">
        <v>509</v>
      </c>
      <c r="F7" s="749" t="s">
        <v>510</v>
      </c>
      <c r="G7" s="755" t="s">
        <v>522</v>
      </c>
      <c r="H7" s="755" t="s">
        <v>521</v>
      </c>
      <c r="I7" s="755" t="s">
        <v>514</v>
      </c>
      <c r="J7" s="748" t="s">
        <v>512</v>
      </c>
    </row>
    <row r="8" spans="1:10" ht="19.5" customHeight="1" thickBot="1">
      <c r="A8" s="798" t="s">
        <v>523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6" ht="19.5" customHeight="1">
      <c r="A9" s="764" t="s">
        <v>7</v>
      </c>
      <c r="B9" s="774">
        <v>3612</v>
      </c>
      <c r="C9" s="774">
        <v>5171</v>
      </c>
      <c r="D9" s="770"/>
      <c r="E9" s="765">
        <v>31</v>
      </c>
      <c r="F9" s="765">
        <v>3100</v>
      </c>
      <c r="G9" s="773">
        <v>6000000</v>
      </c>
      <c r="H9" s="758">
        <v>6857338</v>
      </c>
      <c r="I9" s="758">
        <v>500000</v>
      </c>
      <c r="J9" s="766">
        <f>SUM(H9,I9)</f>
        <v>7357338</v>
      </c>
      <c r="N9" s="767"/>
      <c r="O9" s="768"/>
      <c r="P9" s="769"/>
    </row>
    <row r="10" spans="1:10" ht="19.5" customHeight="1">
      <c r="A10" s="781" t="s">
        <v>518</v>
      </c>
      <c r="B10" s="782"/>
      <c r="C10" s="783"/>
      <c r="D10" s="784" t="s">
        <v>529</v>
      </c>
      <c r="E10" s="785"/>
      <c r="F10" s="785"/>
      <c r="G10" s="785"/>
      <c r="H10" s="785"/>
      <c r="I10" s="785"/>
      <c r="J10" s="786"/>
    </row>
    <row r="11" spans="1:10" ht="19.5" customHeight="1">
      <c r="A11" s="775" t="s">
        <v>227</v>
      </c>
      <c r="B11" s="756">
        <v>3612</v>
      </c>
      <c r="C11" s="756">
        <v>5909</v>
      </c>
      <c r="D11" s="756"/>
      <c r="E11" s="757">
        <v>31</v>
      </c>
      <c r="F11" s="757">
        <v>3115</v>
      </c>
      <c r="G11" s="759">
        <v>0</v>
      </c>
      <c r="H11" s="759">
        <v>3500000</v>
      </c>
      <c r="I11" s="759">
        <v>-150000</v>
      </c>
      <c r="J11" s="777">
        <f>H11+I11</f>
        <v>3350000</v>
      </c>
    </row>
    <row r="12" spans="1:10" ht="19.5" customHeight="1">
      <c r="A12" s="779" t="s">
        <v>518</v>
      </c>
      <c r="B12" s="780"/>
      <c r="C12" s="780"/>
      <c r="D12" s="784" t="s">
        <v>531</v>
      </c>
      <c r="E12" s="785"/>
      <c r="F12" s="785"/>
      <c r="G12" s="785"/>
      <c r="H12" s="785"/>
      <c r="I12" s="785"/>
      <c r="J12" s="786"/>
    </row>
    <row r="13" spans="1:10" ht="19.5" customHeight="1">
      <c r="A13" s="775" t="s">
        <v>525</v>
      </c>
      <c r="B13" s="756">
        <v>3613</v>
      </c>
      <c r="C13" s="756">
        <v>5171</v>
      </c>
      <c r="D13" s="756"/>
      <c r="E13" s="757">
        <v>1</v>
      </c>
      <c r="F13" s="757"/>
      <c r="G13" s="759">
        <v>2000000</v>
      </c>
      <c r="H13" s="759">
        <v>1394250</v>
      </c>
      <c r="I13" s="759">
        <v>-350000</v>
      </c>
      <c r="J13" s="777">
        <f>SUM(H13:I13)</f>
        <v>1044250</v>
      </c>
    </row>
    <row r="14" spans="1:10" ht="19.5" customHeight="1" thickBot="1">
      <c r="A14" s="779" t="s">
        <v>518</v>
      </c>
      <c r="B14" s="780"/>
      <c r="C14" s="780"/>
      <c r="D14" s="784" t="s">
        <v>530</v>
      </c>
      <c r="E14" s="785"/>
      <c r="F14" s="785"/>
      <c r="G14" s="785"/>
      <c r="H14" s="785"/>
      <c r="I14" s="785"/>
      <c r="J14" s="786"/>
    </row>
    <row r="15" spans="1:10" ht="19.5" customHeight="1" hidden="1">
      <c r="A15" s="775" t="s">
        <v>159</v>
      </c>
      <c r="B15" s="756"/>
      <c r="C15" s="756"/>
      <c r="D15" s="756"/>
      <c r="E15" s="757"/>
      <c r="F15" s="757"/>
      <c r="G15" s="759"/>
      <c r="H15" s="759"/>
      <c r="I15" s="759"/>
      <c r="J15" s="777">
        <f>H15+I15</f>
        <v>0</v>
      </c>
    </row>
    <row r="16" spans="1:10" ht="19.5" customHeight="1" hidden="1">
      <c r="A16" s="779" t="s">
        <v>518</v>
      </c>
      <c r="B16" s="780"/>
      <c r="C16" s="780"/>
      <c r="D16" s="784"/>
      <c r="E16" s="785"/>
      <c r="F16" s="785"/>
      <c r="G16" s="785"/>
      <c r="H16" s="785"/>
      <c r="I16" s="785"/>
      <c r="J16" s="786"/>
    </row>
    <row r="17" spans="1:10" ht="19.5" customHeight="1" hidden="1">
      <c r="A17" s="775" t="s">
        <v>160</v>
      </c>
      <c r="B17" s="756"/>
      <c r="C17" s="756"/>
      <c r="D17" s="756"/>
      <c r="E17" s="757"/>
      <c r="F17" s="757"/>
      <c r="G17" s="759"/>
      <c r="H17" s="759"/>
      <c r="I17" s="759"/>
      <c r="J17" s="777">
        <f>H17+I17</f>
        <v>0</v>
      </c>
    </row>
    <row r="18" spans="1:10" ht="19.5" customHeight="1" hidden="1">
      <c r="A18" s="795" t="s">
        <v>518</v>
      </c>
      <c r="B18" s="796"/>
      <c r="C18" s="797"/>
      <c r="D18" s="804"/>
      <c r="E18" s="805"/>
      <c r="F18" s="805"/>
      <c r="G18" s="805"/>
      <c r="H18" s="805"/>
      <c r="I18" s="805"/>
      <c r="J18" s="806"/>
    </row>
    <row r="19" spans="1:10" ht="19.5" customHeight="1" hidden="1">
      <c r="A19" s="775" t="s">
        <v>265</v>
      </c>
      <c r="B19" s="756"/>
      <c r="C19" s="756"/>
      <c r="D19" s="756"/>
      <c r="E19" s="757"/>
      <c r="F19" s="757"/>
      <c r="G19" s="759"/>
      <c r="H19" s="759"/>
      <c r="I19" s="759"/>
      <c r="J19" s="777">
        <f>H19+I19</f>
        <v>0</v>
      </c>
    </row>
    <row r="20" spans="1:10" ht="19.5" customHeight="1" hidden="1" thickBot="1">
      <c r="A20" s="807" t="s">
        <v>518</v>
      </c>
      <c r="B20" s="808"/>
      <c r="C20" s="809"/>
      <c r="D20" s="801"/>
      <c r="E20" s="802"/>
      <c r="F20" s="802"/>
      <c r="G20" s="802"/>
      <c r="H20" s="802"/>
      <c r="I20" s="802"/>
      <c r="J20" s="803"/>
    </row>
    <row r="21" spans="1:10" ht="19.5" customHeight="1" thickBot="1">
      <c r="A21" s="746"/>
      <c r="B21" s="747"/>
      <c r="C21" s="747"/>
      <c r="D21" s="747"/>
      <c r="E21" s="747"/>
      <c r="F21" s="747"/>
      <c r="G21" s="761"/>
      <c r="H21" s="762"/>
      <c r="I21" s="752">
        <f>I9+I11+I13+I15+I19+I17</f>
        <v>0</v>
      </c>
      <c r="J21" s="763"/>
    </row>
    <row r="22" spans="1:10" ht="15">
      <c r="A22" s="753"/>
      <c r="B22" s="753"/>
      <c r="C22" s="753"/>
      <c r="D22" s="753"/>
      <c r="E22" s="753"/>
      <c r="F22" s="753"/>
      <c r="G22" s="753"/>
      <c r="H22" s="753"/>
      <c r="I22" s="753"/>
      <c r="J22" s="753"/>
    </row>
    <row r="23" spans="1:10" ht="15">
      <c r="A23" s="788" t="s">
        <v>519</v>
      </c>
      <c r="B23" s="788"/>
      <c r="C23" s="788"/>
      <c r="D23" s="789"/>
      <c r="E23" s="789"/>
      <c r="F23" s="789"/>
      <c r="G23" s="753"/>
      <c r="H23" s="753"/>
      <c r="I23" s="753"/>
      <c r="J23" s="753"/>
    </row>
    <row r="24" spans="1:10" ht="12.75">
      <c r="A24" s="790" t="s">
        <v>534</v>
      </c>
      <c r="B24" s="791"/>
      <c r="C24" s="791"/>
      <c r="D24" s="791"/>
      <c r="E24" s="791"/>
      <c r="F24" s="791"/>
      <c r="G24" s="791"/>
      <c r="H24" s="791"/>
      <c r="I24" s="791"/>
      <c r="J24" s="791"/>
    </row>
    <row r="25" spans="1:10" ht="12.75">
      <c r="A25" s="791"/>
      <c r="B25" s="791"/>
      <c r="C25" s="791"/>
      <c r="D25" s="791"/>
      <c r="E25" s="791"/>
      <c r="F25" s="791"/>
      <c r="G25" s="791"/>
      <c r="H25" s="791"/>
      <c r="I25" s="791"/>
      <c r="J25" s="791"/>
    </row>
    <row r="26" spans="1:10" ht="12.75">
      <c r="A26" s="791"/>
      <c r="B26" s="791"/>
      <c r="C26" s="791"/>
      <c r="D26" s="791"/>
      <c r="E26" s="791"/>
      <c r="F26" s="791"/>
      <c r="G26" s="791"/>
      <c r="H26" s="791"/>
      <c r="I26" s="791"/>
      <c r="J26" s="791"/>
    </row>
    <row r="27" spans="1:10" ht="12.75">
      <c r="A27" s="791"/>
      <c r="B27" s="791"/>
      <c r="C27" s="791"/>
      <c r="D27" s="791"/>
      <c r="E27" s="791"/>
      <c r="F27" s="791"/>
      <c r="G27" s="791"/>
      <c r="H27" s="791"/>
      <c r="I27" s="791"/>
      <c r="J27" s="791"/>
    </row>
    <row r="28" spans="1:10" ht="12.75">
      <c r="A28" s="791"/>
      <c r="B28" s="791"/>
      <c r="C28" s="791"/>
      <c r="D28" s="791"/>
      <c r="E28" s="791"/>
      <c r="F28" s="791"/>
      <c r="G28" s="791"/>
      <c r="H28" s="791"/>
      <c r="I28" s="791"/>
      <c r="J28" s="791"/>
    </row>
    <row r="29" spans="1:10" ht="12.75">
      <c r="A29" s="791"/>
      <c r="B29" s="791"/>
      <c r="C29" s="791"/>
      <c r="D29" s="791"/>
      <c r="E29" s="791"/>
      <c r="F29" s="791"/>
      <c r="G29" s="791"/>
      <c r="H29" s="791"/>
      <c r="I29" s="791"/>
      <c r="J29" s="791"/>
    </row>
    <row r="30" spans="1:10" ht="12.75">
      <c r="A30" s="791"/>
      <c r="B30" s="791"/>
      <c r="C30" s="791"/>
      <c r="D30" s="791"/>
      <c r="E30" s="791"/>
      <c r="F30" s="791"/>
      <c r="G30" s="791"/>
      <c r="H30" s="791"/>
      <c r="I30" s="791"/>
      <c r="J30" s="791"/>
    </row>
    <row r="31" spans="1:10" ht="12.75">
      <c r="A31" s="791"/>
      <c r="B31" s="791"/>
      <c r="C31" s="791"/>
      <c r="D31" s="791"/>
      <c r="E31" s="791"/>
      <c r="F31" s="791"/>
      <c r="G31" s="791"/>
      <c r="H31" s="791"/>
      <c r="I31" s="791"/>
      <c r="J31" s="791"/>
    </row>
    <row r="32" spans="1:10" ht="12.75">
      <c r="A32" s="791"/>
      <c r="B32" s="791"/>
      <c r="C32" s="791"/>
      <c r="D32" s="791"/>
      <c r="E32" s="791"/>
      <c r="F32" s="791"/>
      <c r="G32" s="791"/>
      <c r="H32" s="791"/>
      <c r="I32" s="791"/>
      <c r="J32" s="791"/>
    </row>
    <row r="33" spans="1:10" ht="12.75">
      <c r="A33" s="791"/>
      <c r="B33" s="791"/>
      <c r="C33" s="791"/>
      <c r="D33" s="791"/>
      <c r="E33" s="791"/>
      <c r="F33" s="791"/>
      <c r="G33" s="791"/>
      <c r="H33" s="791"/>
      <c r="I33" s="791"/>
      <c r="J33" s="791"/>
    </row>
    <row r="34" spans="1:10" ht="12.75">
      <c r="A34" s="791"/>
      <c r="B34" s="791"/>
      <c r="C34" s="791"/>
      <c r="D34" s="791"/>
      <c r="E34" s="791"/>
      <c r="F34" s="791"/>
      <c r="G34" s="791"/>
      <c r="H34" s="791"/>
      <c r="I34" s="791"/>
      <c r="J34" s="791"/>
    </row>
    <row r="35" spans="1:10" ht="12.75">
      <c r="A35" s="791"/>
      <c r="B35" s="791"/>
      <c r="C35" s="791"/>
      <c r="D35" s="791"/>
      <c r="E35" s="791"/>
      <c r="F35" s="791"/>
      <c r="G35" s="791"/>
      <c r="H35" s="791"/>
      <c r="I35" s="791"/>
      <c r="J35" s="791"/>
    </row>
    <row r="36" spans="1:10" ht="12.75">
      <c r="A36" s="791"/>
      <c r="B36" s="791"/>
      <c r="C36" s="791"/>
      <c r="D36" s="791"/>
      <c r="E36" s="791"/>
      <c r="F36" s="791"/>
      <c r="G36" s="791"/>
      <c r="H36" s="791"/>
      <c r="I36" s="791"/>
      <c r="J36" s="791"/>
    </row>
    <row r="37" spans="1:10" ht="12.75">
      <c r="A37" s="791"/>
      <c r="B37" s="791"/>
      <c r="C37" s="791"/>
      <c r="D37" s="791"/>
      <c r="E37" s="791"/>
      <c r="F37" s="791"/>
      <c r="G37" s="791"/>
      <c r="H37" s="791"/>
      <c r="I37" s="791"/>
      <c r="J37" s="791"/>
    </row>
    <row r="38" spans="1:10" ht="12.75">
      <c r="A38" s="791"/>
      <c r="B38" s="791"/>
      <c r="C38" s="791"/>
      <c r="D38" s="791"/>
      <c r="E38" s="791"/>
      <c r="F38" s="791"/>
      <c r="G38" s="791"/>
      <c r="H38" s="791"/>
      <c r="I38" s="791"/>
      <c r="J38" s="791"/>
    </row>
    <row r="39" spans="1:10" ht="12.75">
      <c r="A39" s="791"/>
      <c r="B39" s="791"/>
      <c r="C39" s="791"/>
      <c r="D39" s="791"/>
      <c r="E39" s="791"/>
      <c r="F39" s="791"/>
      <c r="G39" s="791"/>
      <c r="H39" s="791"/>
      <c r="I39" s="791"/>
      <c r="J39" s="791"/>
    </row>
    <row r="40" spans="1:10" ht="15">
      <c r="A40" s="753"/>
      <c r="B40" s="753"/>
      <c r="C40" s="753"/>
      <c r="D40" s="753"/>
      <c r="E40" s="753"/>
      <c r="F40" s="753"/>
      <c r="G40" s="753"/>
      <c r="H40" s="753"/>
      <c r="I40" s="753"/>
      <c r="J40" s="753"/>
    </row>
    <row r="41" spans="1:10" ht="15">
      <c r="A41" s="788" t="s">
        <v>515</v>
      </c>
      <c r="B41" s="788"/>
      <c r="C41" s="788"/>
      <c r="D41" s="753"/>
      <c r="E41" s="753"/>
      <c r="F41" s="753"/>
      <c r="G41" s="754" t="s">
        <v>520</v>
      </c>
      <c r="H41" s="754"/>
      <c r="I41" s="753"/>
      <c r="J41" s="753"/>
    </row>
    <row r="42" spans="1:10" ht="15">
      <c r="A42" s="771" t="s">
        <v>532</v>
      </c>
      <c r="B42" s="753" t="s">
        <v>533</v>
      </c>
      <c r="C42" s="753">
        <v>2017</v>
      </c>
      <c r="D42" s="753"/>
      <c r="E42" s="753"/>
      <c r="F42" s="753"/>
      <c r="G42" s="753"/>
      <c r="H42" s="753"/>
      <c r="I42" s="753"/>
      <c r="J42" s="753"/>
    </row>
    <row r="43" spans="1:10" ht="15">
      <c r="A43" s="753"/>
      <c r="B43" s="753"/>
      <c r="C43" s="753"/>
      <c r="D43" s="753"/>
      <c r="E43" s="753"/>
      <c r="F43" s="753"/>
      <c r="G43" s="753"/>
      <c r="H43" s="753"/>
      <c r="I43" s="753"/>
      <c r="J43" s="753"/>
    </row>
    <row r="44" spans="1:10" ht="15">
      <c r="A44" s="753"/>
      <c r="B44" s="753"/>
      <c r="C44" s="753"/>
      <c r="D44" s="753"/>
      <c r="E44" s="753"/>
      <c r="F44" s="753"/>
      <c r="G44" s="753"/>
      <c r="H44" s="753"/>
      <c r="I44" s="753"/>
      <c r="J44" s="753"/>
    </row>
    <row r="45" spans="1:10" ht="15">
      <c r="A45" s="754" t="s">
        <v>516</v>
      </c>
      <c r="B45" s="754"/>
      <c r="C45" s="754"/>
      <c r="D45" s="754"/>
      <c r="E45" s="753"/>
      <c r="F45" s="753"/>
      <c r="G45" s="753"/>
      <c r="H45" s="753"/>
      <c r="I45" s="753"/>
      <c r="J45" s="753"/>
    </row>
    <row r="46" spans="1:10" ht="15">
      <c r="A46" s="753"/>
      <c r="B46" s="753"/>
      <c r="C46" s="753"/>
      <c r="D46" s="753"/>
      <c r="E46" s="778" t="s">
        <v>524</v>
      </c>
      <c r="F46" s="778"/>
      <c r="G46" s="778"/>
      <c r="H46" s="753"/>
      <c r="I46" s="753"/>
      <c r="J46" s="753"/>
    </row>
    <row r="47" spans="1:10" ht="15">
      <c r="A47" s="753"/>
      <c r="B47" s="753"/>
      <c r="C47" s="753"/>
      <c r="D47" s="753"/>
      <c r="E47" s="772"/>
      <c r="F47" s="772"/>
      <c r="G47" s="772"/>
      <c r="H47" s="753"/>
      <c r="I47" s="753"/>
      <c r="J47" s="753"/>
    </row>
    <row r="48" spans="1:10" ht="15">
      <c r="A48" s="753"/>
      <c r="B48" s="753"/>
      <c r="C48" s="753"/>
      <c r="D48" s="753"/>
      <c r="E48" s="753"/>
      <c r="F48" s="753"/>
      <c r="G48" s="753"/>
      <c r="H48" s="753"/>
      <c r="I48" s="753"/>
      <c r="J48" s="753"/>
    </row>
    <row r="49" spans="1:10" ht="15">
      <c r="A49" s="788" t="s">
        <v>517</v>
      </c>
      <c r="B49" s="788"/>
      <c r="C49" s="788"/>
      <c r="D49" s="789"/>
      <c r="E49" s="753"/>
      <c r="F49" s="753"/>
      <c r="G49" s="753"/>
      <c r="H49" s="753"/>
      <c r="I49" s="753"/>
      <c r="J49" s="753"/>
    </row>
    <row r="50" spans="1:10" ht="15">
      <c r="A50" s="753"/>
      <c r="B50" s="753"/>
      <c r="C50" s="753"/>
      <c r="D50" s="753"/>
      <c r="E50" s="778" t="s">
        <v>527</v>
      </c>
      <c r="F50" s="778"/>
      <c r="G50" s="778"/>
      <c r="H50" s="753"/>
      <c r="I50" s="753"/>
      <c r="J50" s="753"/>
    </row>
    <row r="51" spans="1:10" ht="15">
      <c r="A51" s="787"/>
      <c r="B51" s="787"/>
      <c r="C51" s="787"/>
      <c r="D51" s="787"/>
      <c r="E51" s="792" t="s">
        <v>528</v>
      </c>
      <c r="F51" s="792"/>
      <c r="G51" s="792"/>
      <c r="H51" s="753"/>
      <c r="I51" s="753"/>
      <c r="J51" s="753"/>
    </row>
    <row r="52" spans="1:10" ht="15">
      <c r="A52" s="753"/>
      <c r="B52" s="753"/>
      <c r="C52" s="753"/>
      <c r="D52" s="753"/>
      <c r="E52" s="753"/>
      <c r="F52" s="753"/>
      <c r="G52" s="753"/>
      <c r="H52" s="753"/>
      <c r="I52" s="753"/>
      <c r="J52" s="753"/>
    </row>
    <row r="53" spans="1:10" ht="15">
      <c r="A53" s="753"/>
      <c r="B53" s="753"/>
      <c r="C53" s="753"/>
      <c r="D53" s="753"/>
      <c r="E53" s="753"/>
      <c r="F53" s="778"/>
      <c r="G53" s="778"/>
      <c r="H53" s="753"/>
      <c r="I53" s="753"/>
      <c r="J53" s="753"/>
    </row>
    <row r="54" spans="1:10" ht="15">
      <c r="A54" s="753"/>
      <c r="B54" s="753"/>
      <c r="C54" s="753"/>
      <c r="D54" s="753"/>
      <c r="E54" s="753"/>
      <c r="F54" s="753"/>
      <c r="G54" s="753"/>
      <c r="H54" s="753"/>
      <c r="I54" s="753"/>
      <c r="J54" s="753"/>
    </row>
    <row r="55" spans="1:10" ht="15">
      <c r="A55" s="753"/>
      <c r="B55" s="753"/>
      <c r="C55" s="753"/>
      <c r="D55" s="753"/>
      <c r="E55" s="753"/>
      <c r="F55" s="753"/>
      <c r="G55" s="753"/>
      <c r="H55" s="753"/>
      <c r="I55" s="753"/>
      <c r="J55" s="753"/>
    </row>
    <row r="56" spans="1:10" ht="15">
      <c r="A56" s="753"/>
      <c r="B56" s="753"/>
      <c r="C56" s="753"/>
      <c r="D56" s="753"/>
      <c r="E56" s="753"/>
      <c r="F56" s="753"/>
      <c r="G56" s="753"/>
      <c r="H56" s="753"/>
      <c r="I56" s="753"/>
      <c r="J56" s="753"/>
    </row>
    <row r="57" spans="1:10" ht="15">
      <c r="A57" s="753"/>
      <c r="B57" s="753"/>
      <c r="C57" s="753"/>
      <c r="D57" s="753"/>
      <c r="E57" s="753"/>
      <c r="F57" s="753"/>
      <c r="G57" s="753"/>
      <c r="H57" s="753"/>
      <c r="I57" s="753"/>
      <c r="J57" s="753"/>
    </row>
    <row r="58" spans="1:10" ht="15">
      <c r="A58" s="753"/>
      <c r="B58" s="753"/>
      <c r="C58" s="753"/>
      <c r="D58" s="753"/>
      <c r="E58" s="753"/>
      <c r="F58" s="753"/>
      <c r="G58" s="753"/>
      <c r="H58" s="753"/>
      <c r="I58" s="753"/>
      <c r="J58" s="753"/>
    </row>
    <row r="59" spans="1:10" ht="15">
      <c r="A59" s="753"/>
      <c r="B59" s="753"/>
      <c r="C59" s="753"/>
      <c r="D59" s="753"/>
      <c r="E59" s="753"/>
      <c r="F59" s="753"/>
      <c r="G59" s="753"/>
      <c r="H59" s="753"/>
      <c r="I59" s="753"/>
      <c r="J59" s="753"/>
    </row>
    <row r="60" spans="1:10" ht="15">
      <c r="A60" s="753"/>
      <c r="B60" s="753"/>
      <c r="C60" s="753"/>
      <c r="D60" s="753"/>
      <c r="E60" s="753"/>
      <c r="F60" s="753"/>
      <c r="G60" s="753"/>
      <c r="H60" s="753"/>
      <c r="I60" s="753"/>
      <c r="J60" s="753"/>
    </row>
    <row r="61" spans="1:10" ht="15">
      <c r="A61" s="753"/>
      <c r="B61" s="753"/>
      <c r="C61" s="753"/>
      <c r="D61" s="753"/>
      <c r="E61" s="753"/>
      <c r="F61" s="753"/>
      <c r="G61" s="753"/>
      <c r="H61" s="753"/>
      <c r="I61" s="753"/>
      <c r="J61" s="753"/>
    </row>
    <row r="62" spans="1:10" ht="15">
      <c r="A62" s="753"/>
      <c r="B62" s="753"/>
      <c r="C62" s="753"/>
      <c r="D62" s="753"/>
      <c r="E62" s="753"/>
      <c r="F62" s="753"/>
      <c r="G62" s="753"/>
      <c r="H62" s="753"/>
      <c r="I62" s="753"/>
      <c r="J62" s="753"/>
    </row>
    <row r="63" spans="1:10" ht="15">
      <c r="A63" s="753"/>
      <c r="B63" s="753"/>
      <c r="C63" s="753"/>
      <c r="D63" s="753"/>
      <c r="E63" s="753"/>
      <c r="F63" s="753"/>
      <c r="G63" s="753"/>
      <c r="H63" s="753"/>
      <c r="I63" s="753"/>
      <c r="J63" s="753"/>
    </row>
    <row r="64" spans="1:10" ht="15">
      <c r="A64" s="753"/>
      <c r="B64" s="753"/>
      <c r="C64" s="753"/>
      <c r="D64" s="753"/>
      <c r="E64" s="753"/>
      <c r="F64" s="753"/>
      <c r="G64" s="753"/>
      <c r="H64" s="753"/>
      <c r="I64" s="753"/>
      <c r="J64" s="753"/>
    </row>
    <row r="65" spans="1:10" ht="15">
      <c r="A65" s="753"/>
      <c r="B65" s="753"/>
      <c r="C65" s="753"/>
      <c r="D65" s="753"/>
      <c r="E65" s="753"/>
      <c r="F65" s="753"/>
      <c r="G65" s="753"/>
      <c r="H65" s="753"/>
      <c r="I65" s="753"/>
      <c r="J65" s="753"/>
    </row>
    <row r="66" spans="1:10" ht="15">
      <c r="A66" s="753"/>
      <c r="B66" s="753"/>
      <c r="C66" s="753"/>
      <c r="D66" s="753"/>
      <c r="E66" s="753"/>
      <c r="F66" s="753"/>
      <c r="G66" s="753"/>
      <c r="H66" s="753"/>
      <c r="I66" s="753"/>
      <c r="J66" s="753"/>
    </row>
    <row r="67" spans="1:10" ht="15">
      <c r="A67" s="753"/>
      <c r="B67" s="753"/>
      <c r="C67" s="753"/>
      <c r="D67" s="753"/>
      <c r="E67" s="753"/>
      <c r="F67" s="753"/>
      <c r="G67" s="753"/>
      <c r="H67" s="753"/>
      <c r="I67" s="753"/>
      <c r="J67" s="753"/>
    </row>
    <row r="68" spans="1:10" ht="15">
      <c r="A68" s="753"/>
      <c r="B68" s="753"/>
      <c r="C68" s="753"/>
      <c r="D68" s="753"/>
      <c r="E68" s="753"/>
      <c r="F68" s="753"/>
      <c r="G68" s="753"/>
      <c r="H68" s="753"/>
      <c r="I68" s="753"/>
      <c r="J68" s="753"/>
    </row>
    <row r="69" spans="1:10" ht="15">
      <c r="A69" s="753"/>
      <c r="B69" s="753"/>
      <c r="C69" s="753"/>
      <c r="D69" s="753"/>
      <c r="E69" s="753"/>
      <c r="F69" s="753"/>
      <c r="G69" s="753"/>
      <c r="H69" s="753"/>
      <c r="I69" s="753"/>
      <c r="J69" s="753"/>
    </row>
    <row r="70" spans="1:10" ht="15">
      <c r="A70" s="753"/>
      <c r="B70" s="753"/>
      <c r="C70" s="753"/>
      <c r="D70" s="753"/>
      <c r="E70" s="753"/>
      <c r="F70" s="753"/>
      <c r="G70" s="753"/>
      <c r="H70" s="753"/>
      <c r="I70" s="753"/>
      <c r="J70" s="753"/>
    </row>
    <row r="71" spans="1:10" ht="15">
      <c r="A71" s="753"/>
      <c r="B71" s="753"/>
      <c r="C71" s="753"/>
      <c r="D71" s="753"/>
      <c r="E71" s="753"/>
      <c r="F71" s="753"/>
      <c r="G71" s="753"/>
      <c r="H71" s="753"/>
      <c r="I71" s="753"/>
      <c r="J71" s="753"/>
    </row>
    <row r="72" spans="1:10" ht="15">
      <c r="A72" s="753"/>
      <c r="B72" s="753"/>
      <c r="C72" s="753"/>
      <c r="D72" s="753"/>
      <c r="E72" s="753"/>
      <c r="F72" s="753"/>
      <c r="G72" s="753"/>
      <c r="H72" s="753"/>
      <c r="I72" s="753"/>
      <c r="J72" s="753"/>
    </row>
    <row r="73" spans="1:10" ht="15">
      <c r="A73" s="753"/>
      <c r="B73" s="753"/>
      <c r="C73" s="753"/>
      <c r="D73" s="753"/>
      <c r="E73" s="753"/>
      <c r="F73" s="753"/>
      <c r="G73" s="753"/>
      <c r="H73" s="753"/>
      <c r="I73" s="753"/>
      <c r="J73" s="753"/>
    </row>
    <row r="74" spans="1:10" ht="15">
      <c r="A74" s="753"/>
      <c r="B74" s="753"/>
      <c r="C74" s="753"/>
      <c r="D74" s="753"/>
      <c r="E74" s="753"/>
      <c r="F74" s="753"/>
      <c r="G74" s="753"/>
      <c r="H74" s="753"/>
      <c r="I74" s="753"/>
      <c r="J74" s="753"/>
    </row>
    <row r="75" spans="1:10" ht="15">
      <c r="A75" s="753"/>
      <c r="B75" s="753"/>
      <c r="C75" s="753"/>
      <c r="D75" s="753"/>
      <c r="E75" s="753"/>
      <c r="F75" s="753"/>
      <c r="G75" s="753"/>
      <c r="H75" s="753"/>
      <c r="I75" s="753"/>
      <c r="J75" s="753"/>
    </row>
    <row r="76" spans="1:10" ht="15">
      <c r="A76" s="753"/>
      <c r="B76" s="753"/>
      <c r="C76" s="753"/>
      <c r="D76" s="753"/>
      <c r="E76" s="753"/>
      <c r="F76" s="753"/>
      <c r="G76" s="753"/>
      <c r="H76" s="753"/>
      <c r="I76" s="753"/>
      <c r="J76" s="753"/>
    </row>
    <row r="77" spans="1:10" ht="15">
      <c r="A77" s="753"/>
      <c r="B77" s="753"/>
      <c r="C77" s="753"/>
      <c r="D77" s="753"/>
      <c r="E77" s="753"/>
      <c r="F77" s="753"/>
      <c r="G77" s="753"/>
      <c r="H77" s="753"/>
      <c r="I77" s="753"/>
      <c r="J77" s="753"/>
    </row>
    <row r="78" spans="1:10" ht="15">
      <c r="A78" s="753"/>
      <c r="B78" s="753"/>
      <c r="C78" s="753"/>
      <c r="D78" s="753"/>
      <c r="E78" s="753"/>
      <c r="F78" s="753"/>
      <c r="G78" s="753"/>
      <c r="H78" s="753"/>
      <c r="I78" s="753"/>
      <c r="J78" s="753"/>
    </row>
    <row r="79" spans="1:10" ht="15">
      <c r="A79" s="753"/>
      <c r="B79" s="753"/>
      <c r="C79" s="753"/>
      <c r="D79" s="753"/>
      <c r="E79" s="753"/>
      <c r="F79" s="753"/>
      <c r="G79" s="753"/>
      <c r="H79" s="753"/>
      <c r="I79" s="753"/>
      <c r="J79" s="753"/>
    </row>
    <row r="80" spans="1:10" ht="15">
      <c r="A80" s="753"/>
      <c r="B80" s="753"/>
      <c r="C80" s="753"/>
      <c r="D80" s="753"/>
      <c r="E80" s="753"/>
      <c r="F80" s="753"/>
      <c r="G80" s="753"/>
      <c r="H80" s="753"/>
      <c r="I80" s="753"/>
      <c r="J80" s="753"/>
    </row>
  </sheetData>
  <sheetProtection/>
  <mergeCells count="29">
    <mergeCell ref="D16:J16"/>
    <mergeCell ref="B1:F1"/>
    <mergeCell ref="G6:J6"/>
    <mergeCell ref="A2:J2"/>
    <mergeCell ref="D12:J12"/>
    <mergeCell ref="D14:J14"/>
    <mergeCell ref="A14:C14"/>
    <mergeCell ref="A4:B4"/>
    <mergeCell ref="A5:B5"/>
    <mergeCell ref="E51:G51"/>
    <mergeCell ref="A23:F23"/>
    <mergeCell ref="A12:C12"/>
    <mergeCell ref="C4:G4"/>
    <mergeCell ref="C5:F5"/>
    <mergeCell ref="A18:C18"/>
    <mergeCell ref="A8:J8"/>
    <mergeCell ref="D20:J20"/>
    <mergeCell ref="D18:J18"/>
    <mergeCell ref="A20:C20"/>
    <mergeCell ref="E50:G50"/>
    <mergeCell ref="A16:C16"/>
    <mergeCell ref="A10:C10"/>
    <mergeCell ref="D10:J10"/>
    <mergeCell ref="F53:G53"/>
    <mergeCell ref="E46:G46"/>
    <mergeCell ref="A51:D51"/>
    <mergeCell ref="A49:D49"/>
    <mergeCell ref="A41:C41"/>
    <mergeCell ref="A24:J39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3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0">
        <v>0</v>
      </c>
      <c r="G15" s="680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8" t="s">
        <v>150</v>
      </c>
      <c r="F19" s="695" t="e">
        <f>SUM(Žádost!#REF!)</f>
        <v>#REF!</v>
      </c>
      <c r="G19" s="695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5" t="s">
        <v>151</v>
      </c>
      <c r="B22" s="725"/>
      <c r="C22" s="725"/>
      <c r="D22" s="726"/>
      <c r="E22" s="727"/>
      <c r="F22" s="728" t="e">
        <f>SUM(F20)</f>
        <v>#REF!</v>
      </c>
      <c r="G22" s="728" t="e">
        <f>SUM(G20)</f>
        <v>#REF!</v>
      </c>
      <c r="H22" s="477" t="e">
        <f>SUM(H20)</f>
        <v>#REF!</v>
      </c>
      <c r="I22" s="729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4" t="e">
        <f>SUM(#REF!)</f>
        <v>#REF!</v>
      </c>
      <c r="G25" s="744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3" t="e">
        <f>SUM(#REF!)</f>
        <v>#REF!</v>
      </c>
      <c r="G26" s="703" t="e">
        <f>SUM(#REF!)</f>
        <v>#REF!</v>
      </c>
      <c r="H26" s="745" t="e">
        <f>SUM(#REF!)</f>
        <v>#REF!</v>
      </c>
      <c r="I26" s="83"/>
      <c r="J26" s="745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0" t="s">
        <v>173</v>
      </c>
      <c r="F34" s="682" t="e">
        <f>SUM(#REF!)</f>
        <v>#REF!</v>
      </c>
      <c r="G34" s="682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5" t="s">
        <v>220</v>
      </c>
      <c r="B39" s="725"/>
      <c r="C39" s="725"/>
      <c r="D39" s="725"/>
      <c r="E39" s="727"/>
      <c r="F39" s="728" t="e">
        <f>SUM(F29,F37)</f>
        <v>#REF!</v>
      </c>
      <c r="G39" s="728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29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5" t="s">
        <v>0</v>
      </c>
      <c r="B41" s="730"/>
      <c r="C41" s="730"/>
      <c r="D41" s="730"/>
      <c r="E41" s="730"/>
      <c r="F41" s="728" t="e">
        <f>F22-F39</f>
        <v>#REF!</v>
      </c>
      <c r="G41" s="728" t="e">
        <f>G22-G39</f>
        <v>#REF!</v>
      </c>
      <c r="H41" s="477" t="e">
        <f>H22-H39</f>
        <v>#REF!</v>
      </c>
      <c r="I41" s="731"/>
      <c r="J41" s="477"/>
      <c r="K41" s="729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4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4" t="s">
        <v>297</v>
      </c>
      <c r="G8" s="705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2" t="s">
        <v>274</v>
      </c>
      <c r="B15" s="732"/>
      <c r="C15" s="732"/>
      <c r="D15" s="732"/>
      <c r="E15" s="732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5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7"/>
      <c r="F20" s="692" t="s">
        <v>146</v>
      </c>
      <c r="G20" s="713" t="e">
        <f>SUM(#REF!)</f>
        <v>#REF!</v>
      </c>
      <c r="H20" s="713" t="e">
        <f>SUM(#REF!)</f>
        <v>#REF!</v>
      </c>
      <c r="I20" s="709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09"/>
      <c r="H21" s="709"/>
      <c r="I21" s="709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0"/>
      <c r="C22" s="710"/>
      <c r="D22" s="710"/>
      <c r="E22" s="710"/>
      <c r="F22" s="711"/>
      <c r="G22" s="207"/>
      <c r="H22" s="712"/>
      <c r="I22" s="712"/>
      <c r="J22" s="666" t="e">
        <f t="shared" si="0"/>
        <v>#DIV/0!</v>
      </c>
      <c r="K22" s="709"/>
      <c r="L22" s="666" t="e">
        <f>K22/H22</f>
        <v>#DIV/0!</v>
      </c>
      <c r="M22" s="168"/>
      <c r="N22" s="169"/>
    </row>
    <row r="23" spans="1:14" ht="14.25" hidden="1">
      <c r="A23" s="551"/>
      <c r="B23" s="710"/>
      <c r="C23" s="710"/>
      <c r="D23" s="710"/>
      <c r="E23" s="710"/>
      <c r="F23" s="711"/>
      <c r="G23" s="189"/>
      <c r="H23" s="189"/>
      <c r="I23" s="189"/>
      <c r="J23" s="666" t="e">
        <f t="shared" si="0"/>
        <v>#DIV/0!</v>
      </c>
      <c r="K23" s="709"/>
      <c r="L23" s="666"/>
      <c r="M23" s="168"/>
      <c r="N23" s="169"/>
    </row>
    <row r="24" spans="1:14" ht="14.25" hidden="1">
      <c r="A24" s="551"/>
      <c r="B24" s="710"/>
      <c r="C24" s="710"/>
      <c r="D24" s="710"/>
      <c r="E24" s="710"/>
      <c r="F24" s="711"/>
      <c r="G24" s="189"/>
      <c r="H24" s="189"/>
      <c r="I24" s="189"/>
      <c r="J24" s="666" t="e">
        <f t="shared" si="0"/>
        <v>#DIV/0!</v>
      </c>
      <c r="K24" s="709"/>
      <c r="L24" s="666"/>
      <c r="M24" s="168"/>
      <c r="N24" s="169"/>
    </row>
    <row r="25" spans="1:14" ht="14.25" hidden="1">
      <c r="A25" s="551"/>
      <c r="B25" s="710"/>
      <c r="C25" s="710"/>
      <c r="D25" s="710"/>
      <c r="E25" s="710"/>
      <c r="F25" s="525"/>
      <c r="G25" s="207"/>
      <c r="H25" s="207"/>
      <c r="I25" s="207"/>
      <c r="J25" s="666" t="e">
        <f t="shared" si="0"/>
        <v>#DIV/0!</v>
      </c>
      <c r="K25" s="709"/>
      <c r="L25" s="666" t="e">
        <f>K25/H25</f>
        <v>#DIV/0!</v>
      </c>
      <c r="M25" s="517"/>
      <c r="N25" s="518"/>
    </row>
    <row r="26" spans="1:14" ht="13.5">
      <c r="A26" s="556"/>
      <c r="B26" s="742"/>
      <c r="C26" s="742"/>
      <c r="D26" s="742"/>
      <c r="E26" s="743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19" t="s">
        <v>59</v>
      </c>
      <c r="B34" s="720">
        <v>3322</v>
      </c>
      <c r="C34" s="720">
        <v>5166</v>
      </c>
      <c r="D34" s="721">
        <v>5220</v>
      </c>
      <c r="E34" s="721"/>
      <c r="F34" s="722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4" t="s">
        <v>273</v>
      </c>
      <c r="G36" s="706">
        <v>0</v>
      </c>
      <c r="H36" s="707" t="e">
        <f>SUM(#REF!)</f>
        <v>#REF!</v>
      </c>
      <c r="I36" s="668" t="e">
        <f>SUM(#REF!)</f>
        <v>#REF!</v>
      </c>
      <c r="J36" s="666" t="e">
        <f t="shared" si="2"/>
        <v>#REF!</v>
      </c>
      <c r="K36" s="737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4" t="s">
        <v>383</v>
      </c>
      <c r="G37" s="706" t="e">
        <f>SUM(#REF!)</f>
        <v>#REF!</v>
      </c>
      <c r="H37" s="707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4" t="s">
        <v>188</v>
      </c>
      <c r="G42" s="706" t="e">
        <f>SUM(#REF!)</f>
        <v>#REF!</v>
      </c>
      <c r="H42" s="707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4" t="s">
        <v>490</v>
      </c>
      <c r="G43" s="706" t="e">
        <f>SUM(#REF!)</f>
        <v>#REF!</v>
      </c>
      <c r="H43" s="707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6" t="s">
        <v>384</v>
      </c>
      <c r="G45" s="706" t="e">
        <f>SUM(#REF!)</f>
        <v>#REF!</v>
      </c>
      <c r="H45" s="707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4" t="s">
        <v>385</v>
      </c>
      <c r="G46" s="706" t="e">
        <f>SUM(#REF!)</f>
        <v>#REF!</v>
      </c>
      <c r="H46" s="707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8" t="s">
        <v>59</v>
      </c>
      <c r="B47" s="689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39" t="e">
        <f>SUM(#REF!)</f>
        <v>#REF!</v>
      </c>
      <c r="J47" s="670"/>
      <c r="K47" s="739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8" t="s">
        <v>59</v>
      </c>
      <c r="B49" s="689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39" t="e">
        <f>SUM(#REF!)</f>
        <v>#REF!</v>
      </c>
      <c r="J49" s="670"/>
      <c r="K49" s="739" t="e">
        <f>SUM(#REF!)</f>
        <v>#REF!</v>
      </c>
      <c r="L49" s="671"/>
      <c r="M49" s="672"/>
      <c r="N49" s="554" t="s">
        <v>29</v>
      </c>
    </row>
    <row r="50" spans="1:14" ht="14.25">
      <c r="A50" s="688" t="s">
        <v>59</v>
      </c>
      <c r="B50" s="689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39" t="e">
        <f>SUM(#REF!)</f>
        <v>#REF!</v>
      </c>
      <c r="J50" s="670"/>
      <c r="K50" s="739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0" t="e">
        <f>SUM(#REF!)</f>
        <v>#REF!</v>
      </c>
      <c r="J51" s="666"/>
      <c r="K51" s="740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0" t="e">
        <f>SUM(#REF!)</f>
        <v>#REF!</v>
      </c>
      <c r="J53" s="666"/>
      <c r="K53" s="740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6" t="s">
        <v>147</v>
      </c>
      <c r="G54" s="706" t="e">
        <f>SUM(#REF!)</f>
        <v>#REF!</v>
      </c>
      <c r="H54" s="707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4" t="s">
        <v>71</v>
      </c>
      <c r="G55" s="706" t="e">
        <f>SUM(#REF!)</f>
        <v>#REF!</v>
      </c>
      <c r="H55" s="707" t="e">
        <f>SUM(#REF!)</f>
        <v>#REF!</v>
      </c>
      <c r="I55" s="740" t="e">
        <f>SUM(#REF!)</f>
        <v>#REF!</v>
      </c>
      <c r="J55" s="666"/>
      <c r="K55" s="740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4" t="s">
        <v>279</v>
      </c>
      <c r="G56" s="706" t="e">
        <f>SUM(#REF!)</f>
        <v>#REF!</v>
      </c>
      <c r="H56" s="707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8" t="s">
        <v>59</v>
      </c>
      <c r="B57" s="689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0" t="e">
        <f>SUM(#REF!)</f>
        <v>#REF!</v>
      </c>
      <c r="J57" s="666"/>
      <c r="K57" s="740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3" t="s">
        <v>72</v>
      </c>
      <c r="G59" s="702" t="e">
        <f>SUM(#REF!)</f>
        <v>#REF!</v>
      </c>
      <c r="H59" s="708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3" t="s">
        <v>73</v>
      </c>
      <c r="G60" s="702" t="e">
        <f>SUM(#REF!)</f>
        <v>#REF!</v>
      </c>
      <c r="H60" s="708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7" t="s">
        <v>200</v>
      </c>
      <c r="G61" s="706" t="e">
        <f>SUM(#REF!)</f>
        <v>#REF!</v>
      </c>
      <c r="H61" s="707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5" t="e">
        <f t="shared" si="2"/>
        <v>#REF!</v>
      </c>
      <c r="K62" s="608" t="e">
        <f>SUM(K34,K37,K39:K61)</f>
        <v>#REF!</v>
      </c>
      <c r="L62" s="716" t="e">
        <f t="shared" si="3"/>
        <v>#REF!</v>
      </c>
      <c r="M62" s="581"/>
      <c r="N62" s="594"/>
    </row>
    <row r="63" spans="1:14" ht="14.25">
      <c r="A63" s="689" t="s">
        <v>341</v>
      </c>
      <c r="B63" s="689">
        <v>3639</v>
      </c>
      <c r="C63" s="689">
        <v>6121</v>
      </c>
      <c r="D63" s="524">
        <v>508421</v>
      </c>
      <c r="E63" s="718"/>
      <c r="F63" s="692" t="s">
        <v>300</v>
      </c>
      <c r="G63" s="682" t="e">
        <f>SUM(#REF!)</f>
        <v>#REF!</v>
      </c>
      <c r="H63" s="682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4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5" t="s">
        <v>303</v>
      </c>
      <c r="B68" s="725"/>
      <c r="C68" s="725"/>
      <c r="D68" s="725"/>
      <c r="E68" s="725"/>
      <c r="F68" s="727"/>
      <c r="G68" s="728" t="e">
        <f>SUM(G26,G35,G38,G64)</f>
        <v>#REF!</v>
      </c>
      <c r="H68" s="728" t="e">
        <f>SUM(H26,H35,H38,H64)</f>
        <v>#REF!</v>
      </c>
      <c r="I68" s="728" t="e">
        <f>SUM(I26,I35,I38,I64)</f>
        <v>#REF!</v>
      </c>
      <c r="J68" s="733" t="e">
        <f>I68/H68</f>
        <v>#REF!</v>
      </c>
      <c r="K68" s="728" t="e">
        <f>SUM(K26,K35,K38,K64)</f>
        <v>#REF!</v>
      </c>
      <c r="L68" s="733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5" t="s">
        <v>76</v>
      </c>
      <c r="B70" s="730"/>
      <c r="C70" s="730"/>
      <c r="D70" s="730"/>
      <c r="E70" s="730"/>
      <c r="F70" s="730"/>
      <c r="G70" s="728" t="e">
        <f>G15-G68</f>
        <v>#REF!</v>
      </c>
      <c r="H70" s="728" t="e">
        <f>H15-H68</f>
        <v>#REF!</v>
      </c>
      <c r="I70" s="728" t="e">
        <f>I15-I68</f>
        <v>#REF!</v>
      </c>
      <c r="J70" s="728"/>
      <c r="K70" s="728"/>
      <c r="L70" s="733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7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6"/>
      <c r="E7" s="704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2" t="s">
        <v>92</v>
      </c>
      <c r="B22" s="732"/>
      <c r="C22" s="732"/>
      <c r="D22" s="732"/>
      <c r="E22" s="734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29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1" t="e">
        <f>SUM(#REF!)</f>
        <v>#REF!</v>
      </c>
      <c r="I27" s="528" t="e">
        <f aca="true" t="shared" si="0" ref="I27:I33">H27/G27</f>
        <v>#REF!</v>
      </c>
      <c r="J27" s="681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1" t="e">
        <f>SUM(#REF!)</f>
        <v>#REF!</v>
      </c>
      <c r="I28" s="528" t="e">
        <f t="shared" si="0"/>
        <v>#REF!</v>
      </c>
      <c r="J28" s="681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1" t="e">
        <f>SUM(#REF!)</f>
        <v>#REF!</v>
      </c>
      <c r="I29" s="528" t="e">
        <f t="shared" si="0"/>
        <v>#REF!</v>
      </c>
      <c r="J29" s="681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1" t="e">
        <f>SUM(#REF!)</f>
        <v>#REF!</v>
      </c>
      <c r="I30" s="528" t="e">
        <f t="shared" si="0"/>
        <v>#REF!</v>
      </c>
      <c r="J30" s="681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1" t="e">
        <f>SUM(#REF!)</f>
        <v>#REF!</v>
      </c>
      <c r="I31" s="528" t="e">
        <f t="shared" si="0"/>
        <v>#REF!</v>
      </c>
      <c r="J31" s="681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8" t="s">
        <v>194</v>
      </c>
      <c r="F32" s="741" t="e">
        <f>SUM(#REF!)</f>
        <v>#REF!</v>
      </c>
      <c r="G32" s="707" t="e">
        <f>SUM(#REF!)</f>
        <v>#REF!</v>
      </c>
      <c r="H32" s="681" t="e">
        <f>SUM(#REF!)</f>
        <v>#REF!</v>
      </c>
      <c r="I32" s="528" t="e">
        <f t="shared" si="0"/>
        <v>#REF!</v>
      </c>
      <c r="J32" s="681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2" t="s">
        <v>177</v>
      </c>
      <c r="B35" s="732"/>
      <c r="C35" s="732"/>
      <c r="D35" s="732"/>
      <c r="E35" s="734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2" t="s">
        <v>182</v>
      </c>
      <c r="B37" s="735"/>
      <c r="C37" s="735"/>
      <c r="D37" s="735"/>
      <c r="E37" s="736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29"/>
      <c r="J37" s="477"/>
      <c r="K37" s="729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3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8" t="s">
        <v>41</v>
      </c>
      <c r="G8" s="695" t="e">
        <f>SUM(Žádost!#REF!)</f>
        <v>#REF!</v>
      </c>
      <c r="H8" s="695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5" t="s">
        <v>151</v>
      </c>
      <c r="B11" s="725"/>
      <c r="C11" s="725"/>
      <c r="D11" s="726"/>
      <c r="E11" s="726"/>
      <c r="F11" s="727"/>
      <c r="G11" s="728" t="e">
        <f>SUM(G9)</f>
        <v>#REF!</v>
      </c>
      <c r="H11" s="728" t="e">
        <f>SUM(H9)</f>
        <v>#REF!</v>
      </c>
      <c r="I11" s="477" t="e">
        <f>SUM(I9)</f>
        <v>#REF!</v>
      </c>
      <c r="J11" s="729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699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79" t="e">
        <f>SUM(#REF!)</f>
        <v>#REF!</v>
      </c>
      <c r="L22" s="263" t="e">
        <f>K22/H22</f>
        <v>#REF!</v>
      </c>
      <c r="M22" s="679"/>
      <c r="N22" s="169"/>
    </row>
    <row r="23" spans="1:14" ht="14.25">
      <c r="A23" s="700" t="s">
        <v>160</v>
      </c>
      <c r="B23" s="701">
        <v>3619</v>
      </c>
      <c r="C23" s="701">
        <v>6424</v>
      </c>
      <c r="D23" s="701">
        <v>4167</v>
      </c>
      <c r="E23" s="701">
        <v>92242</v>
      </c>
      <c r="F23" s="691" t="s">
        <v>419</v>
      </c>
      <c r="G23" s="702" t="e">
        <f>SUM(#REF!)</f>
        <v>#REF!</v>
      </c>
      <c r="H23" s="702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5" t="s">
        <v>421</v>
      </c>
      <c r="B27" s="725"/>
      <c r="C27" s="725"/>
      <c r="D27" s="725"/>
      <c r="E27" s="725"/>
      <c r="F27" s="727"/>
      <c r="G27" s="728" t="e">
        <f>SUM(G18,G25)</f>
        <v>#REF!</v>
      </c>
      <c r="H27" s="728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29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5" t="s">
        <v>0</v>
      </c>
      <c r="B29" s="730"/>
      <c r="C29" s="730"/>
      <c r="D29" s="730"/>
      <c r="E29" s="730"/>
      <c r="F29" s="730"/>
      <c r="G29" s="728" t="e">
        <f>G11-G27</f>
        <v>#REF!</v>
      </c>
      <c r="H29" s="728" t="e">
        <f>H11-H27</f>
        <v>#REF!</v>
      </c>
      <c r="I29" s="477" t="e">
        <f>I11-I27</f>
        <v>#REF!</v>
      </c>
      <c r="J29" s="731"/>
      <c r="K29" s="477"/>
      <c r="L29" s="729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2017-09-26T11:26:04Z</cp:lastPrinted>
  <dcterms:created xsi:type="dcterms:W3CDTF">2003-09-02T05:56:17Z</dcterms:created>
  <dcterms:modified xsi:type="dcterms:W3CDTF">2017-10-12T06:37:37Z</dcterms:modified>
  <cp:category/>
  <cp:version/>
  <cp:contentType/>
  <cp:contentStatus/>
</cp:coreProperties>
</file>