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2120" windowHeight="9120" activeTab="0"/>
  </bookViews>
  <sheets>
    <sheet name="Žádost" sheetId="1" r:id="rId1"/>
    <sheet name="Graf1- příjmy ve SR 2005" sheetId="2" state="hidden" r:id="rId2"/>
    <sheet name="Graf1-provnání  P" sheetId="3" state="hidden" r:id="rId3"/>
    <sheet name="Příjmy 2005" sheetId="4" state="hidden" r:id="rId4"/>
    <sheet name="Graf1-výdaje SR 2005" sheetId="5" state="hidden" r:id="rId5"/>
    <sheet name="Graf2- provnání V" sheetId="6" state="hidden" r:id="rId6"/>
    <sheet name="Výdaje 2005" sheetId="7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11" state="hidden" r:id="rId11"/>
    <sheet name="HV 2006" sheetId="12" state="hidden" r:id="rId12"/>
    <sheet name="Školství" sheetId="13" state="hidden" r:id="rId13"/>
    <sheet name="Příspěvek" sheetId="14" state="hidden" r:id="rId14"/>
  </sheets>
  <externalReferences>
    <externalReference r:id="rId17"/>
  </externalReferences>
  <definedNames>
    <definedName name="_xlnm.Print_Titles" localSheetId="8">'FB 2006'!$1:$4</definedName>
    <definedName name="_xlnm.Print_Titles" localSheetId="7">'FRB 2006'!$1:$3</definedName>
    <definedName name="_xlnm.Print_Titles" localSheetId="13">'Příspěvek'!$1:$5</definedName>
    <definedName name="_xlnm.Print_Titles" localSheetId="12">'Školství'!$1:$5</definedName>
    <definedName name="_xlnm.Print_Titles" localSheetId="0">'Žádost'!$A:$A,'Žádost'!$1:$7</definedName>
  </definedNames>
  <calcPr fullCalcOnLoad="1"/>
</workbook>
</file>

<file path=xl/sharedStrings.xml><?xml version="1.0" encoding="utf-8"?>
<sst xmlns="http://schemas.openxmlformats.org/spreadsheetml/2006/main" count="1022" uniqueCount="532">
  <si>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</si>
  <si>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</si>
  <si>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</si>
  <si>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</si>
  <si>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</si>
  <si>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</si>
  <si>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</si>
  <si>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</si>
  <si>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</si>
  <si>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</si>
  <si>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</si>
  <si>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</si>
  <si>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</si>
  <si>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</si>
  <si>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</si>
  <si>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</si>
  <si>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</si>
  <si>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</si>
  <si>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</si>
  <si>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</si>
  <si>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</si>
  <si>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</si>
  <si>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</si>
  <si>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</si>
  <si>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</si>
  <si>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</si>
  <si>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</si>
  <si>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</si>
  <si>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</si>
  <si>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</si>
  <si>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</si>
  <si>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</si>
  <si>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</si>
  <si>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</si>
  <si>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</si>
  <si>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</si>
  <si>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</si>
  <si>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</si>
  <si>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</si>
  <si>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</si>
  <si>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</si>
  <si>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</si>
  <si>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</si>
  <si>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</si>
  <si>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</si>
  <si>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</si>
  <si>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</si>
  <si>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</si>
  <si>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</si>
  <si>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</si>
  <si>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</si>
  <si>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</si>
  <si>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</si>
  <si>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</si>
  <si>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</si>
  <si>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</si>
  <si>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</si>
  <si>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</si>
  <si>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</si>
  <si>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</si>
  <si>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</si>
  <si>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</si>
  <si>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</si>
  <si>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</si>
  <si>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</si>
  <si>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</si>
  <si>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</si>
  <si>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</si>
  <si>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</si>
  <si>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</si>
  <si>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</si>
  <si>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</si>
  <si>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</si>
  <si>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</si>
  <si>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</si>
  <si>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</si>
  <si>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</si>
  <si>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</si>
  <si>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</si>
  <si>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</si>
  <si>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</si>
  <si>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</si>
  <si>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</si>
  <si>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</si>
  <si>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</si>
  <si>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</si>
  <si>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</si>
  <si>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</si>
  <si>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</si>
  <si>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</si>
  <si>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</si>
  <si>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</si>
  <si>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</si>
  <si>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</si>
  <si>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</si>
  <si>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</si>
  <si>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</si>
  <si>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</si>
  <si>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</si>
  <si>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</si>
  <si>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</si>
  <si>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</si>
  <si>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</si>
  <si>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</si>
  <si>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</si>
  <si>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</si>
  <si>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</si>
  <si>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</si>
  <si>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</si>
  <si>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</si>
  <si>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</si>
  <si>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</si>
  <si>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</si>
  <si>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</si>
  <si>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</si>
  <si>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</si>
  <si>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</si>
  <si>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</si>
  <si>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</si>
  <si>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</si>
  <si>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</si>
  <si>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</si>
  <si>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</si>
  <si>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</si>
  <si>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</si>
  <si>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</si>
  <si>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</si>
  <si>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</si>
  <si>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</si>
  <si>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</si>
  <si>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</si>
  <si>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</si>
  <si>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</si>
  <si>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</si>
  <si>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</si>
  <si>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</si>
  <si>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</si>
  <si>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</si>
  <si>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</si>
  <si>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</si>
  <si>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</si>
  <si>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</si>
  <si>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</si>
  <si>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</si>
  <si>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</si>
  <si>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</si>
  <si>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</si>
  <si>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</si>
  <si>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</si>
  <si>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</si>
  <si>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</si>
  <si>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</si>
  <si>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</si>
  <si>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</si>
  <si>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</si>
  <si>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</si>
  <si>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</si>
  <si>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</si>
  <si>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</si>
  <si>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</si>
  <si>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</si>
  <si>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</si>
  <si>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</si>
  <si>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</si>
  <si>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</si>
  <si>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</si>
  <si>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</si>
  <si>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</si>
  <si>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</si>
  <si>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</si>
  <si>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</si>
  <si>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</si>
  <si>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</si>
  <si>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</si>
  <si>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</si>
  <si>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</si>
  <si>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</si>
  <si>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</si>
  <si>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</si>
  <si>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</si>
  <si>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</si>
  <si>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</si>
  <si>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</si>
  <si>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</si>
  <si>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</si>
  <si>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</si>
  <si>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</si>
  <si>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</si>
  <si>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</si>
  <si>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</si>
  <si>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</si>
  <si>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</si>
  <si>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</si>
  <si>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</si>
  <si>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</si>
  <si>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</si>
  <si>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</si>
  <si>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</si>
  <si>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</si>
  <si>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</si>
  <si>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</si>
  <si>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</si>
  <si>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</si>
  <si>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</si>
  <si>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</si>
  <si>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</si>
  <si>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</si>
  <si>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</si>
  <si>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</si>
  <si>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</si>
  <si>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</si>
  <si>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</si>
  <si>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</si>
  <si>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</si>
  <si>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</si>
  <si>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</si>
  <si>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</si>
  <si>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</si>
  <si>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</si>
  <si>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</si>
  <si>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</si>
  <si>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</si>
  <si>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</si>
  <si>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</si>
  <si>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</si>
  <si>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</si>
  <si>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</si>
  <si>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</si>
  <si>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</si>
  <si>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</si>
  <si>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</si>
  <si>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</si>
  <si>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</si>
  <si>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</si>
  <si>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</si>
  <si>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</si>
  <si>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</si>
  <si>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</si>
  <si>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</si>
  <si>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</si>
  <si>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</si>
  <si>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</si>
  <si>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</si>
  <si>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</si>
  <si>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</si>
  <si>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</si>
  <si>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</si>
  <si>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</si>
  <si>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</si>
  <si>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</si>
  <si>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</si>
  <si>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</si>
  <si>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</si>
  <si>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</si>
  <si>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</si>
  <si>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</si>
  <si>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</si>
  <si>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</si>
  <si>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</si>
  <si>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</si>
  <si>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</si>
  <si>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</si>
  <si>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</si>
  <si>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</si>
  <si>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</si>
  <si>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</si>
  <si>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</si>
  <si>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</si>
  <si>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</si>
  <si>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</si>
  <si>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</si>
  <si>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</si>
  <si>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</si>
  <si>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</si>
  <si>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</si>
  <si>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</si>
  <si>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</si>
  <si>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</si>
  <si>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</si>
  <si>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</si>
  <si>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</si>
  <si>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</si>
  <si>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</si>
  <si>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</si>
  <si>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</si>
  <si>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</si>
  <si>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</si>
  <si>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</si>
  <si>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</si>
  <si>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</si>
  <si>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</si>
  <si>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</si>
  <si>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</si>
  <si>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</si>
  <si>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</si>
  <si>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</si>
  <si>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</si>
  <si>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</si>
  <si>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</si>
  <si>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</si>
  <si>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</si>
  <si>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</si>
  <si>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</si>
  <si>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</si>
  <si>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</si>
  <si>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</si>
  <si>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</si>
  <si>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</si>
  <si>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</si>
  <si>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</si>
  <si>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</si>
  <si>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</si>
  <si>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</si>
  <si>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</si>
  <si>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</si>
  <si>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</si>
  <si>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</si>
  <si>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</si>
  <si>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</si>
  <si>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</si>
  <si>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</si>
  <si>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</si>
  <si>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</si>
  <si>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</si>
  <si>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</si>
  <si>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</si>
  <si>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</si>
  <si>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</si>
  <si>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</si>
  <si>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</si>
  <si>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</si>
  <si>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</si>
  <si>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</si>
  <si>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</si>
  <si>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</si>
  <si>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</si>
  <si>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</si>
  <si>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</si>
  <si>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</si>
  <si>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</si>
  <si>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</si>
  <si>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</si>
  <si>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</si>
  <si>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</si>
  <si>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</si>
  <si>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family val="0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</si>
  <si>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</si>
  <si>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</si>
  <si>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</si>
  <si>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</si>
  <si>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</si>
  <si>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</si>
  <si>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</si>
  <si>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</si>
  <si>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</si>
  <si>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</si>
  <si>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</si>
  <si>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</si>
  <si>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</si>
  <si>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</si>
  <si>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</si>
  <si>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</si>
  <si>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</si>
  <si>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</si>
  <si>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</si>
  <si>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</si>
  <si>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</si>
  <si>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</si>
  <si>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</si>
  <si>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</si>
  <si>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</si>
  <si>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</si>
  <si>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</si>
  <si>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</si>
  <si>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</si>
  <si>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</si>
  <si>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</si>
  <si>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</si>
  <si>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</si>
  <si>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</si>
  <si>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</si>
  <si>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</si>
  <si>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</si>
  <si>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</si>
  <si>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</si>
  <si>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</si>
  <si>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</si>
  <si>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</si>
  <si>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</si>
  <si>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</si>
  <si>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</si>
  <si>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</si>
  <si>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</si>
  <si>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</si>
  <si>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</si>
  <si>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</si>
  <si>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</si>
  <si>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</si>
  <si>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</si>
  <si>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</si>
  <si>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</si>
  <si>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</si>
  <si>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</si>
  <si>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</si>
  <si>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</si>
  <si>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</si>
  <si>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</si>
  <si>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</si>
  <si>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</si>
  <si>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</si>
  <si>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</si>
  <si>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</si>
  <si>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</si>
  <si>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</si>
  <si>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</si>
  <si>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</si>
  <si>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</si>
  <si>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</si>
  <si>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</si>
  <si>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</si>
  <si>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</si>
  <si>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</si>
  <si>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</si>
  <si>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</si>
  <si>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</si>
  <si>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</si>
  <si>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</si>
  <si>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</si>
  <si>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</si>
  <si>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</si>
  <si>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</si>
  <si>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</si>
  <si>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</si>
  <si>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</si>
  <si>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</si>
  <si>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</si>
  <si>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</si>
  <si>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</si>
  <si>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</si>
  <si>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</si>
  <si>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</si>
  <si>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</si>
  <si>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</si>
  <si>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</si>
  <si>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</si>
  <si>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</si>
  <si>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</si>
  <si>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</si>
  <si>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</si>
  <si>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</si>
  <si>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</si>
  <si>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</si>
  <si>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</si>
  <si>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</si>
  <si>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</si>
  <si>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</si>
  <si>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</si>
  <si>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</si>
  <si>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</si>
  <si>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</si>
  <si>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</si>
  <si>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</si>
  <si>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</si>
  <si>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</si>
  <si>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</si>
  <si>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</si>
  <si>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</si>
  <si>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</si>
  <si>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</si>
  <si>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</si>
  <si>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</si>
  <si>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</si>
  <si>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</si>
  <si>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</si>
  <si>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</si>
  <si>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</si>
  <si>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</si>
  <si>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</si>
  <si>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</si>
  <si>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</si>
  <si>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</si>
  <si>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</si>
  <si>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</si>
  <si>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</si>
  <si>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</si>
  <si>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</si>
  <si>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</si>
  <si>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</si>
  <si>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</si>
  <si>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</si>
  <si>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</si>
  <si>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</si>
  <si>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</si>
  <si>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</si>
  <si>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</si>
  <si>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</si>
  <si>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</si>
  <si>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</si>
  <si>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</si>
  <si>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</si>
  <si>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</si>
  <si>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</si>
  <si>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</si>
  <si>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</si>
  <si>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</si>
  <si>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</si>
  <si>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</si>
  <si>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</si>
  <si>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</si>
  <si>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</si>
  <si>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</si>
  <si>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</si>
  <si>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</si>
  <si>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</si>
  <si>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</si>
  <si>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</si>
  <si>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</si>
  <si>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</si>
  <si>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</si>
  <si>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</si>
  <si>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Jméno a podpis</t>
  </si>
  <si>
    <t>(vždy vedoucí odboru)</t>
  </si>
  <si>
    <t>Datum přijetí na OF a podpis:</t>
  </si>
  <si>
    <t>Upravený rozpočet (UR)</t>
  </si>
  <si>
    <t>Schválený rozpočet   (SR)</t>
  </si>
  <si>
    <t xml:space="preserve">Výdaje: </t>
  </si>
  <si>
    <t>sociálních věcí a zdravotnictví</t>
  </si>
  <si>
    <t>Miroslava Světlíková</t>
  </si>
  <si>
    <t>Programová dotace na podporu a rozvoj sociálních služeb</t>
  </si>
  <si>
    <t>Programová dotace na podporu a rozvoj sociálních služeb pro církve a náboženské společnosti na azylové domy</t>
  </si>
  <si>
    <t xml:space="preserve">Ve schváleném rozpočtu na rok 2017 je vyčleněna částka ve výši 3.011.730 Kč na programové dotace na podporu a rozvoj sociálních služeb. RM na svém jednání dne 30. 1. 2017 schválila veřejnoprávní smlouvy jednotlivým příjemcům pod usnesením č. RM 111-117/17. Z tohoto důvodu žádáme o přesun v rozpisu rozpočtu dle vyhl. o rozpočtové skladbě.                                                                                                                                        
Usn. RM č. 114/17
RM schvaluje veřejnoprávní smlouvu o poskytnutí programové dotace z rozpočtu města Ostrova s organizací Farní charita Aš, Mikulášská 9, 352 01 Aš, IČ: 64839991, zastoupenou Ing. Alešem Klůcem, na úhradu části nákladů pro rok 2017 spojených s poskytováním registrované sociální služby – azylové domy, Domov sv. Zdislavy pro matky s dětmi v tísni, Aš, ve výši 20 000,00 Kč, v  předloženém znění.
</t>
  </si>
  <si>
    <t>Žádost o změnu rozpočtu - rozpočtové opatření č. 25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</si>
</sst>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00"/>
    <numFmt numFmtId="165" formatCode="#,##0_ ;\-#,##0\ "/>
    <numFmt numFmtId="166" formatCode="#,##0\ &quot;Kč&quot;"/>
    <numFmt numFmtId="167" formatCode="d/m/yy"/>
    <numFmt numFmtId="168" formatCode="0.0"/>
    <numFmt numFmtId="169" formatCode="_-* #,##0.0\ _K_č_-;\-* #,##0.0\ _K_č_-;_-* &quot;-&quot;??\ _K_č_-;_-@_-"/>
    <numFmt numFmtId="170" formatCode="_-* #,##0\ _K_č_-;\-* #,##0\ _K_č_-;_-* &quot;-&quot;??\ _K_č_-;_-@_-"/>
    <numFmt numFmtId="171" formatCode="0.0%"/>
    <numFmt numFmtId="172" formatCode="_-* #,##0.000\ _K_č_-;\-* #,##0.000\ _K_č_-;_-* &quot;-&quot;??\ _K_č_-;_-@_-"/>
    <numFmt numFmtId="173" formatCode="_-* #,##0.0000\ _K_č_-;\-* #,##0.0000\ _K_č_-;_-* &quot;-&quot;??\ _K_č_-;_-@_-"/>
    <numFmt numFmtId="174" formatCode="#,##0.0_ ;\-#,##0.0\ "/>
    <numFmt numFmtId="175" formatCode="_-* #,##0.0\ _K_č_-;\-* #,##0.0\ _K_č_-;_-* &quot;-&quot;?\ _K_č_-;_-@_-"/>
    <numFmt numFmtId="176" formatCode="000\ 00"/>
    <numFmt numFmtId="177" formatCode="#,##0;[Red]#,##0"/>
    <numFmt numFmtId="178" formatCode="#,##0.0"/>
    <numFmt numFmtId="179" formatCode="dd/mm/yy"/>
    <numFmt numFmtId="180" formatCode="\9"/>
    <numFmt numFmtId="181" formatCode="\9\%"/>
    <numFmt numFmtId="182" formatCode="0.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78">
    <font>
      <sz val="10"/>
      <name val="Arial CE"/>
      <family val="0"/>
    </font>
    <font>
      <b/>
      <sz val="12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i/>
      <sz val="10"/>
      <color indexed="10"/>
      <name val="Arial CE"/>
      <family val="2"/>
    </font>
    <font>
      <b/>
      <i/>
      <sz val="14"/>
      <name val="Arial CE"/>
      <family val="2"/>
    </font>
    <font>
      <sz val="11"/>
      <name val="Times New Roman CE"/>
      <family val="1"/>
    </font>
    <font>
      <sz val="11"/>
      <color indexed="10"/>
      <name val="Arial CE"/>
      <family val="2"/>
    </font>
    <font>
      <sz val="11"/>
      <color indexed="12"/>
      <name val="Arial CE"/>
      <family val="2"/>
    </font>
    <font>
      <b/>
      <u val="single"/>
      <sz val="11"/>
      <name val="Arial CE"/>
      <family val="2"/>
    </font>
    <font>
      <b/>
      <u val="single"/>
      <sz val="14"/>
      <name val="Arial CE"/>
      <family val="2"/>
    </font>
    <font>
      <b/>
      <u val="single"/>
      <sz val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i/>
      <sz val="11"/>
      <color indexed="10"/>
      <name val="Arial CE"/>
      <family val="0"/>
    </font>
    <font>
      <b/>
      <sz val="11"/>
      <color indexed="14"/>
      <name val="Arial CE"/>
      <family val="0"/>
    </font>
    <font>
      <i/>
      <sz val="11"/>
      <color indexed="12"/>
      <name val="Arial CE"/>
      <family val="0"/>
    </font>
    <font>
      <i/>
      <sz val="11"/>
      <color indexed="10"/>
      <name val="Arial"/>
      <family val="2"/>
    </font>
    <font>
      <sz val="11"/>
      <color indexed="14"/>
      <name val="Arial CE"/>
      <family val="0"/>
    </font>
    <font>
      <sz val="12"/>
      <color indexed="10"/>
      <name val="Times New Roman"/>
      <family val="1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sz val="12"/>
      <color theme="1"/>
      <name val="Arial CE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9" fillId="0" borderId="7" applyNumberFormat="0" applyFill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5" borderId="8" applyNumberFormat="0" applyAlignment="0" applyProtection="0"/>
    <xf numFmtId="0" fontId="73" fillId="26" borderId="8" applyNumberFormat="0" applyAlignment="0" applyProtection="0"/>
    <xf numFmtId="0" fontId="74" fillId="26" borderId="9" applyNumberFormat="0" applyAlignment="0" applyProtection="0"/>
    <xf numFmtId="0" fontId="75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79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Continuous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11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4" fontId="10" fillId="33" borderId="11" xfId="0" applyNumberFormat="1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0" fillId="0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Continuous"/>
    </xf>
    <xf numFmtId="0" fontId="0" fillId="0" borderId="11" xfId="0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0" fontId="2" fillId="0" borderId="0" xfId="0" applyFont="1" applyFill="1" applyAlignment="1">
      <alignment/>
    </xf>
    <xf numFmtId="3" fontId="4" fillId="0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3" fontId="2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7" fillId="34" borderId="0" xfId="0" applyFont="1" applyFill="1" applyAlignment="1">
      <alignment horizontal="centerContinuous"/>
    </xf>
    <xf numFmtId="0" fontId="17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 horizontal="centerContinuous"/>
    </xf>
    <xf numFmtId="167" fontId="0" fillId="34" borderId="0" xfId="0" applyNumberFormat="1" applyFill="1" applyAlignment="1">
      <alignment/>
    </xf>
    <xf numFmtId="0" fontId="4" fillId="0" borderId="0" xfId="0" applyFont="1" applyFill="1" applyAlignment="1">
      <alignment/>
    </xf>
    <xf numFmtId="167" fontId="16" fillId="0" borderId="12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3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15" fillId="0" borderId="0" xfId="0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4" fillId="0" borderId="16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10" fontId="4" fillId="0" borderId="11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4" fillId="35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164" fontId="4" fillId="0" borderId="16" xfId="0" applyNumberFormat="1" applyFont="1" applyBorder="1" applyAlignment="1">
      <alignment horizontal="centerContinuous"/>
    </xf>
    <xf numFmtId="3" fontId="4" fillId="0" borderId="15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164" fontId="15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167" fontId="4" fillId="0" borderId="0" xfId="0" applyNumberFormat="1" applyFont="1" applyFill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64" fontId="4" fillId="0" borderId="0" xfId="0" applyNumberFormat="1" applyFont="1" applyBorder="1" applyAlignment="1">
      <alignment horizontal="centerContinuous"/>
    </xf>
    <xf numFmtId="3" fontId="4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0" fontId="0" fillId="0" borderId="0" xfId="0" applyNumberFormat="1" applyFont="1" applyAlignment="1">
      <alignment/>
    </xf>
    <xf numFmtId="3" fontId="4" fillId="0" borderId="14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164" fontId="15" fillId="0" borderId="16" xfId="0" applyNumberFormat="1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64" fontId="15" fillId="0" borderId="0" xfId="0" applyNumberFormat="1" applyFont="1" applyBorder="1" applyAlignment="1">
      <alignment horizontal="centerContinuous"/>
    </xf>
    <xf numFmtId="0" fontId="0" fillId="0" borderId="0" xfId="0" applyFont="1" applyAlignment="1">
      <alignment/>
    </xf>
    <xf numFmtId="3" fontId="0" fillId="0" borderId="1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3" fontId="11" fillId="33" borderId="11" xfId="0" applyNumberFormat="1" applyFont="1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36" borderId="0" xfId="0" applyFont="1" applyFill="1" applyAlignment="1">
      <alignment/>
    </xf>
    <xf numFmtId="3" fontId="0" fillId="36" borderId="19" xfId="0" applyNumberFormat="1" applyFont="1" applyFill="1" applyBorder="1" applyAlignment="1">
      <alignment/>
    </xf>
    <xf numFmtId="0" fontId="0" fillId="37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38" borderId="0" xfId="0" applyNumberFormat="1" applyFont="1" applyFill="1" applyAlignment="1">
      <alignment/>
    </xf>
    <xf numFmtId="0" fontId="0" fillId="39" borderId="0" xfId="0" applyFont="1" applyFill="1" applyAlignment="1">
      <alignment/>
    </xf>
    <xf numFmtId="3" fontId="0" fillId="39" borderId="19" xfId="0" applyNumberFormat="1" applyFont="1" applyFill="1" applyBorder="1" applyAlignment="1">
      <alignment/>
    </xf>
    <xf numFmtId="3" fontId="0" fillId="36" borderId="0" xfId="0" applyNumberFormat="1" applyFont="1" applyFill="1" applyAlignment="1">
      <alignment/>
    </xf>
    <xf numFmtId="3" fontId="0" fillId="39" borderId="0" xfId="0" applyNumberFormat="1" applyFont="1" applyFill="1" applyAlignment="1">
      <alignment/>
    </xf>
    <xf numFmtId="0" fontId="0" fillId="40" borderId="0" xfId="0" applyFont="1" applyFill="1" applyAlignment="1">
      <alignment/>
    </xf>
    <xf numFmtId="0" fontId="0" fillId="41" borderId="20" xfId="0" applyFont="1" applyFill="1" applyBorder="1" applyAlignment="1">
      <alignment/>
    </xf>
    <xf numFmtId="0" fontId="0" fillId="41" borderId="0" xfId="0" applyFont="1" applyFill="1" applyAlignment="1">
      <alignment/>
    </xf>
    <xf numFmtId="0" fontId="0" fillId="42" borderId="0" xfId="0" applyFont="1" applyFill="1" applyAlignment="1">
      <alignment/>
    </xf>
    <xf numFmtId="0" fontId="0" fillId="42" borderId="19" xfId="0" applyFont="1" applyFill="1" applyBorder="1" applyAlignment="1">
      <alignment/>
    </xf>
    <xf numFmtId="0" fontId="0" fillId="41" borderId="19" xfId="0" applyFont="1" applyFill="1" applyBorder="1" applyAlignment="1">
      <alignment/>
    </xf>
    <xf numFmtId="0" fontId="0" fillId="43" borderId="0" xfId="0" applyFont="1" applyFill="1" applyAlignment="1">
      <alignment/>
    </xf>
    <xf numFmtId="0" fontId="0" fillId="43" borderId="19" xfId="0" applyFont="1" applyFill="1" applyBorder="1" applyAlignment="1">
      <alignment/>
    </xf>
    <xf numFmtId="0" fontId="0" fillId="44" borderId="19" xfId="0" applyFont="1" applyFill="1" applyBorder="1" applyAlignment="1">
      <alignment/>
    </xf>
    <xf numFmtId="0" fontId="0" fillId="45" borderId="0" xfId="0" applyFont="1" applyFill="1" applyAlignment="1">
      <alignment/>
    </xf>
    <xf numFmtId="3" fontId="0" fillId="45" borderId="19" xfId="0" applyNumberFormat="1" applyFont="1" applyFill="1" applyBorder="1" applyAlignment="1">
      <alignment/>
    </xf>
    <xf numFmtId="3" fontId="0" fillId="43" borderId="19" xfId="0" applyNumberFormat="1" applyFont="1" applyFill="1" applyBorder="1" applyAlignment="1">
      <alignment/>
    </xf>
    <xf numFmtId="0" fontId="0" fillId="44" borderId="20" xfId="0" applyFont="1" applyFill="1" applyBorder="1" applyAlignment="1">
      <alignment/>
    </xf>
    <xf numFmtId="3" fontId="0" fillId="40" borderId="0" xfId="0" applyNumberFormat="1" applyFont="1" applyFill="1" applyAlignment="1">
      <alignment/>
    </xf>
    <xf numFmtId="3" fontId="0" fillId="0" borderId="15" xfId="0" applyNumberFormat="1" applyFont="1" applyBorder="1" applyAlignment="1">
      <alignment/>
    </xf>
    <xf numFmtId="9" fontId="4" fillId="0" borderId="0" xfId="0" applyNumberFormat="1" applyFont="1" applyAlignment="1">
      <alignment/>
    </xf>
    <xf numFmtId="3" fontId="10" fillId="0" borderId="11" xfId="0" applyNumberFormat="1" applyFont="1" applyFill="1" applyBorder="1" applyAlignment="1">
      <alignment/>
    </xf>
    <xf numFmtId="3" fontId="0" fillId="34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3" fillId="0" borderId="11" xfId="0" applyFont="1" applyFill="1" applyBorder="1" applyAlignment="1">
      <alignment horizontal="center"/>
    </xf>
    <xf numFmtId="164" fontId="13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 horizontal="centerContinuous"/>
    </xf>
    <xf numFmtId="0" fontId="13" fillId="0" borderId="11" xfId="0" applyFont="1" applyFill="1" applyBorder="1" applyAlignment="1">
      <alignment horizontal="right"/>
    </xf>
    <xf numFmtId="3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3" fontId="20" fillId="0" borderId="11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20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21" fillId="45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centerContinuous"/>
    </xf>
    <xf numFmtId="0" fontId="22" fillId="0" borderId="11" xfId="0" applyFont="1" applyFill="1" applyBorder="1" applyAlignment="1">
      <alignment/>
    </xf>
    <xf numFmtId="3" fontId="12" fillId="0" borderId="11" xfId="0" applyNumberFormat="1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15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3" fontId="10" fillId="0" borderId="11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0" fontId="8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0" fillId="0" borderId="11" xfId="0" applyFont="1" applyBorder="1" applyAlignment="1">
      <alignment horizontal="left"/>
    </xf>
    <xf numFmtId="3" fontId="0" fillId="33" borderId="11" xfId="0" applyNumberForma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3" fontId="4" fillId="0" borderId="2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38" borderId="0" xfId="0" applyFont="1" applyFill="1" applyAlignment="1">
      <alignment/>
    </xf>
    <xf numFmtId="0" fontId="2" fillId="37" borderId="0" xfId="0" applyFont="1" applyFill="1" applyAlignment="1">
      <alignment/>
    </xf>
    <xf numFmtId="0" fontId="2" fillId="44" borderId="14" xfId="0" applyFont="1" applyFill="1" applyBorder="1" applyAlignment="1">
      <alignment/>
    </xf>
    <xf numFmtId="0" fontId="0" fillId="46" borderId="0" xfId="0" applyFill="1" applyAlignment="1">
      <alignment/>
    </xf>
    <xf numFmtId="0" fontId="0" fillId="39" borderId="0" xfId="0" applyFill="1" applyAlignment="1">
      <alignment/>
    </xf>
    <xf numFmtId="0" fontId="2" fillId="40" borderId="0" xfId="0" applyFont="1" applyFill="1" applyAlignment="1">
      <alignment/>
    </xf>
    <xf numFmtId="0" fontId="2" fillId="41" borderId="14" xfId="0" applyFont="1" applyFill="1" applyBorder="1" applyAlignment="1">
      <alignment/>
    </xf>
    <xf numFmtId="0" fontId="2" fillId="41" borderId="0" xfId="0" applyFont="1" applyFill="1" applyAlignment="1">
      <alignment/>
    </xf>
    <xf numFmtId="0" fontId="2" fillId="42" borderId="0" xfId="0" applyFont="1" applyFill="1" applyAlignment="1">
      <alignment/>
    </xf>
    <xf numFmtId="0" fontId="2" fillId="42" borderId="16" xfId="0" applyFont="1" applyFill="1" applyBorder="1" applyAlignment="1">
      <alignment/>
    </xf>
    <xf numFmtId="0" fontId="2" fillId="41" borderId="16" xfId="0" applyFont="1" applyFill="1" applyBorder="1" applyAlignment="1">
      <alignment/>
    </xf>
    <xf numFmtId="0" fontId="2" fillId="43" borderId="0" xfId="0" applyFont="1" applyFill="1" applyAlignment="1">
      <alignment/>
    </xf>
    <xf numFmtId="0" fontId="2" fillId="43" borderId="16" xfId="0" applyFont="1" applyFill="1" applyBorder="1" applyAlignment="1">
      <alignment/>
    </xf>
    <xf numFmtId="0" fontId="2" fillId="44" borderId="16" xfId="0" applyFont="1" applyFill="1" applyBorder="1" applyAlignment="1">
      <alignment/>
    </xf>
    <xf numFmtId="0" fontId="2" fillId="45" borderId="0" xfId="0" applyFont="1" applyFill="1" applyAlignment="1">
      <alignment/>
    </xf>
    <xf numFmtId="0" fontId="2" fillId="45" borderId="16" xfId="0" applyFont="1" applyFill="1" applyBorder="1" applyAlignment="1">
      <alignment/>
    </xf>
    <xf numFmtId="0" fontId="7" fillId="36" borderId="0" xfId="0" applyFont="1" applyFill="1" applyAlignment="1">
      <alignment horizontal="center"/>
    </xf>
    <xf numFmtId="0" fontId="7" fillId="36" borderId="10" xfId="0" applyFont="1" applyFill="1" applyBorder="1" applyAlignment="1">
      <alignment horizontal="center"/>
    </xf>
    <xf numFmtId="10" fontId="10" fillId="33" borderId="23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3" fontId="0" fillId="34" borderId="0" xfId="0" applyNumberFormat="1" applyFill="1" applyAlignment="1">
      <alignment/>
    </xf>
    <xf numFmtId="3" fontId="0" fillId="46" borderId="0" xfId="0" applyNumberFormat="1" applyFill="1" applyAlignment="1">
      <alignment/>
    </xf>
    <xf numFmtId="3" fontId="0" fillId="46" borderId="11" xfId="0" applyNumberFormat="1" applyFill="1" applyBorder="1" applyAlignment="1">
      <alignment/>
    </xf>
    <xf numFmtId="3" fontId="0" fillId="46" borderId="11" xfId="0" applyNumberFormat="1" applyFont="1" applyFill="1" applyBorder="1" applyAlignment="1">
      <alignment/>
    </xf>
    <xf numFmtId="10" fontId="0" fillId="46" borderId="0" xfId="0" applyNumberFormat="1" applyFill="1" applyAlignment="1">
      <alignment/>
    </xf>
    <xf numFmtId="0" fontId="0" fillId="46" borderId="11" xfId="0" applyFont="1" applyFill="1" applyBorder="1" applyAlignment="1">
      <alignment/>
    </xf>
    <xf numFmtId="0" fontId="0" fillId="44" borderId="11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13" fillId="46" borderId="11" xfId="0" applyFont="1" applyFill="1" applyBorder="1" applyAlignment="1">
      <alignment/>
    </xf>
    <xf numFmtId="3" fontId="13" fillId="46" borderId="11" xfId="0" applyNumberFormat="1" applyFont="1" applyFill="1" applyBorder="1" applyAlignment="1">
      <alignment/>
    </xf>
    <xf numFmtId="0" fontId="13" fillId="46" borderId="11" xfId="0" applyFont="1" applyFill="1" applyBorder="1" applyAlignment="1">
      <alignment horizontal="right"/>
    </xf>
    <xf numFmtId="10" fontId="1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0" fontId="0" fillId="0" borderId="11" xfId="0" applyNumberFormat="1" applyBorder="1" applyAlignment="1">
      <alignment/>
    </xf>
    <xf numFmtId="10" fontId="2" fillId="0" borderId="11" xfId="0" applyNumberFormat="1" applyFont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23" fillId="0" borderId="0" xfId="0" applyFont="1" applyAlignment="1">
      <alignment/>
    </xf>
    <xf numFmtId="3" fontId="0" fillId="46" borderId="0" xfId="0" applyNumberFormat="1" applyFill="1" applyAlignment="1">
      <alignment horizontal="center"/>
    </xf>
    <xf numFmtId="3" fontId="0" fillId="34" borderId="0" xfId="0" applyNumberFormat="1" applyFill="1" applyAlignment="1">
      <alignment horizontal="center"/>
    </xf>
    <xf numFmtId="0" fontId="10" fillId="4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2" fillId="36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10" fontId="0" fillId="0" borderId="15" xfId="0" applyNumberFormat="1" applyBorder="1" applyAlignment="1">
      <alignment/>
    </xf>
    <xf numFmtId="0" fontId="10" fillId="0" borderId="15" xfId="0" applyFont="1" applyBorder="1" applyAlignment="1">
      <alignment/>
    </xf>
    <xf numFmtId="3" fontId="13" fillId="0" borderId="15" xfId="0" applyNumberFormat="1" applyFont="1" applyBorder="1" applyAlignment="1">
      <alignment/>
    </xf>
    <xf numFmtId="0" fontId="2" fillId="36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10" fillId="0" borderId="11" xfId="0" applyFont="1" applyBorder="1" applyAlignment="1">
      <alignment/>
    </xf>
    <xf numFmtId="3" fontId="0" fillId="36" borderId="11" xfId="0" applyNumberFormat="1" applyFont="1" applyFill="1" applyBorder="1" applyAlignment="1">
      <alignment/>
    </xf>
    <xf numFmtId="3" fontId="0" fillId="38" borderId="11" xfId="0" applyNumberFormat="1" applyFont="1" applyFill="1" applyBorder="1" applyAlignment="1">
      <alignment/>
    </xf>
    <xf numFmtId="0" fontId="0" fillId="38" borderId="11" xfId="0" applyFill="1" applyBorder="1" applyAlignment="1">
      <alignment/>
    </xf>
    <xf numFmtId="0" fontId="2" fillId="39" borderId="11" xfId="0" applyFont="1" applyFill="1" applyBorder="1" applyAlignment="1">
      <alignment/>
    </xf>
    <xf numFmtId="0" fontId="0" fillId="39" borderId="11" xfId="0" applyFill="1" applyBorder="1" applyAlignment="1">
      <alignment/>
    </xf>
    <xf numFmtId="3" fontId="0" fillId="39" borderId="11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3" fontId="9" fillId="0" borderId="11" xfId="0" applyNumberFormat="1" applyFont="1" applyFill="1" applyBorder="1" applyAlignment="1">
      <alignment/>
    </xf>
    <xf numFmtId="0" fontId="2" fillId="40" borderId="11" xfId="0" applyFont="1" applyFill="1" applyBorder="1" applyAlignment="1">
      <alignment/>
    </xf>
    <xf numFmtId="0" fontId="0" fillId="40" borderId="11" xfId="0" applyFill="1" applyBorder="1" applyAlignment="1">
      <alignment/>
    </xf>
    <xf numFmtId="0" fontId="2" fillId="41" borderId="11" xfId="0" applyFont="1" applyFill="1" applyBorder="1" applyAlignment="1">
      <alignment/>
    </xf>
    <xf numFmtId="0" fontId="0" fillId="41" borderId="11" xfId="0" applyFill="1" applyBorder="1" applyAlignment="1">
      <alignment/>
    </xf>
    <xf numFmtId="0" fontId="9" fillId="0" borderId="11" xfId="0" applyFont="1" applyFill="1" applyBorder="1" applyAlignment="1">
      <alignment/>
    </xf>
    <xf numFmtId="0" fontId="2" fillId="42" borderId="11" xfId="0" applyFont="1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1" xfId="0" applyFont="1" applyFill="1" applyBorder="1" applyAlignment="1">
      <alignment/>
    </xf>
    <xf numFmtId="0" fontId="2" fillId="43" borderId="11" xfId="0" applyFont="1" applyFill="1" applyBorder="1" applyAlignment="1">
      <alignment/>
    </xf>
    <xf numFmtId="0" fontId="0" fillId="43" borderId="11" xfId="0" applyFill="1" applyBorder="1" applyAlignment="1">
      <alignment/>
    </xf>
    <xf numFmtId="0" fontId="0" fillId="37" borderId="11" xfId="0" applyFill="1" applyBorder="1" applyAlignment="1">
      <alignment/>
    </xf>
    <xf numFmtId="0" fontId="2" fillId="44" borderId="11" xfId="0" applyFont="1" applyFill="1" applyBorder="1" applyAlignment="1">
      <alignment/>
    </xf>
    <xf numFmtId="0" fontId="0" fillId="44" borderId="11" xfId="0" applyFill="1" applyBorder="1" applyAlignment="1">
      <alignment/>
    </xf>
    <xf numFmtId="0" fontId="2" fillId="45" borderId="11" xfId="0" applyFont="1" applyFill="1" applyBorder="1" applyAlignment="1">
      <alignment/>
    </xf>
    <xf numFmtId="0" fontId="0" fillId="45" borderId="11" xfId="0" applyFill="1" applyBorder="1" applyAlignment="1">
      <alignment/>
    </xf>
    <xf numFmtId="3" fontId="0" fillId="45" borderId="11" xfId="0" applyNumberFormat="1" applyFont="1" applyFill="1" applyBorder="1" applyAlignment="1">
      <alignment/>
    </xf>
    <xf numFmtId="0" fontId="0" fillId="41" borderId="11" xfId="0" applyFont="1" applyFill="1" applyBorder="1" applyAlignment="1">
      <alignment/>
    </xf>
    <xf numFmtId="3" fontId="0" fillId="43" borderId="11" xfId="0" applyNumberFormat="1" applyFont="1" applyFill="1" applyBorder="1" applyAlignment="1">
      <alignment/>
    </xf>
    <xf numFmtId="3" fontId="0" fillId="40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0" fontId="2" fillId="34" borderId="11" xfId="0" applyFont="1" applyFill="1" applyBorder="1" applyAlignment="1">
      <alignment/>
    </xf>
    <xf numFmtId="0" fontId="18" fillId="0" borderId="11" xfId="0" applyFont="1" applyBorder="1" applyAlignment="1">
      <alignment/>
    </xf>
    <xf numFmtId="0" fontId="18" fillId="34" borderId="11" xfId="0" applyFont="1" applyFill="1" applyBorder="1" applyAlignment="1">
      <alignment/>
    </xf>
    <xf numFmtId="0" fontId="10" fillId="33" borderId="24" xfId="0" applyFont="1" applyFill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3" fontId="10" fillId="33" borderId="25" xfId="0" applyNumberFormat="1" applyFon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33" borderId="0" xfId="0" applyNumberFormat="1" applyFill="1" applyAlignment="1">
      <alignment horizontal="center"/>
    </xf>
    <xf numFmtId="0" fontId="10" fillId="33" borderId="10" xfId="0" applyFont="1" applyFill="1" applyBorder="1" applyAlignment="1">
      <alignment horizontal="center"/>
    </xf>
    <xf numFmtId="164" fontId="13" fillId="46" borderId="11" xfId="0" applyNumberFormat="1" applyFont="1" applyFill="1" applyBorder="1" applyAlignment="1">
      <alignment horizontal="center"/>
    </xf>
    <xf numFmtId="3" fontId="20" fillId="46" borderId="11" xfId="0" applyNumberFormat="1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left"/>
    </xf>
    <xf numFmtId="0" fontId="10" fillId="0" borderId="23" xfId="0" applyFont="1" applyBorder="1" applyAlignment="1">
      <alignment horizontal="center"/>
    </xf>
    <xf numFmtId="3" fontId="10" fillId="0" borderId="23" xfId="0" applyNumberFormat="1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7" fillId="36" borderId="23" xfId="0" applyFont="1" applyFill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3" fontId="10" fillId="0" borderId="28" xfId="0" applyNumberFormat="1" applyFont="1" applyBorder="1" applyAlignment="1">
      <alignment horizontal="right"/>
    </xf>
    <xf numFmtId="0" fontId="10" fillId="0" borderId="24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10" fillId="46" borderId="11" xfId="0" applyFont="1" applyFill="1" applyBorder="1" applyAlignment="1">
      <alignment horizontal="left"/>
    </xf>
    <xf numFmtId="0" fontId="10" fillId="46" borderId="11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right"/>
    </xf>
    <xf numFmtId="0" fontId="0" fillId="46" borderId="11" xfId="0" applyFill="1" applyBorder="1" applyAlignment="1">
      <alignment horizontal="center"/>
    </xf>
    <xf numFmtId="0" fontId="2" fillId="46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right"/>
    </xf>
    <xf numFmtId="3" fontId="10" fillId="0" borderId="25" xfId="0" applyNumberFormat="1" applyFont="1" applyBorder="1" applyAlignment="1">
      <alignment horizontal="right"/>
    </xf>
    <xf numFmtId="164" fontId="10" fillId="33" borderId="24" xfId="0" applyNumberFormat="1" applyFont="1" applyFill="1" applyBorder="1" applyAlignment="1">
      <alignment horizontal="centerContinuous"/>
    </xf>
    <xf numFmtId="10" fontId="10" fillId="33" borderId="11" xfId="0" applyNumberFormat="1" applyFont="1" applyFill="1" applyBorder="1" applyAlignment="1">
      <alignment/>
    </xf>
    <xf numFmtId="164" fontId="13" fillId="0" borderId="24" xfId="0" applyNumberFormat="1" applyFont="1" applyBorder="1" applyAlignment="1">
      <alignment horizontal="centerContinuous"/>
    </xf>
    <xf numFmtId="0" fontId="0" fillId="0" borderId="25" xfId="0" applyBorder="1" applyAlignment="1">
      <alignment/>
    </xf>
    <xf numFmtId="4" fontId="0" fillId="0" borderId="11" xfId="0" applyNumberFormat="1" applyBorder="1" applyAlignment="1">
      <alignment/>
    </xf>
    <xf numFmtId="164" fontId="13" fillId="0" borderId="24" xfId="0" applyNumberFormat="1" applyFont="1" applyFill="1" applyBorder="1" applyAlignment="1">
      <alignment horizontal="centerContinuous"/>
    </xf>
    <xf numFmtId="164" fontId="13" fillId="46" borderId="24" xfId="0" applyNumberFormat="1" applyFont="1" applyFill="1" applyBorder="1" applyAlignment="1">
      <alignment horizontal="centerContinuous"/>
    </xf>
    <xf numFmtId="0" fontId="2" fillId="46" borderId="11" xfId="0" applyFont="1" applyFill="1" applyBorder="1" applyAlignment="1">
      <alignment/>
    </xf>
    <xf numFmtId="0" fontId="0" fillId="46" borderId="11" xfId="0" applyFill="1" applyBorder="1" applyAlignment="1">
      <alignment/>
    </xf>
    <xf numFmtId="10" fontId="0" fillId="46" borderId="11" xfId="0" applyNumberFormat="1" applyFill="1" applyBorder="1" applyAlignment="1">
      <alignment/>
    </xf>
    <xf numFmtId="0" fontId="10" fillId="46" borderId="11" xfId="0" applyFont="1" applyFill="1" applyBorder="1" applyAlignment="1">
      <alignment/>
    </xf>
    <xf numFmtId="0" fontId="0" fillId="46" borderId="25" xfId="0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3" fontId="18" fillId="34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164" fontId="13" fillId="0" borderId="29" xfId="0" applyNumberFormat="1" applyFont="1" applyBorder="1" applyAlignment="1">
      <alignment horizontal="centerContinuous"/>
    </xf>
    <xf numFmtId="164" fontId="13" fillId="0" borderId="30" xfId="0" applyNumberFormat="1" applyFont="1" applyBorder="1" applyAlignment="1">
      <alignment horizontal="center"/>
    </xf>
    <xf numFmtId="0" fontId="13" fillId="0" borderId="30" xfId="0" applyFont="1" applyBorder="1" applyAlignment="1">
      <alignment horizontal="right"/>
    </xf>
    <xf numFmtId="0" fontId="13" fillId="0" borderId="30" xfId="0" applyFont="1" applyFill="1" applyBorder="1" applyAlignment="1">
      <alignment horizontal="right"/>
    </xf>
    <xf numFmtId="0" fontId="13" fillId="0" borderId="30" xfId="0" applyFont="1" applyBorder="1" applyAlignment="1">
      <alignment/>
    </xf>
    <xf numFmtId="3" fontId="20" fillId="0" borderId="30" xfId="0" applyNumberFormat="1" applyFont="1" applyBorder="1" applyAlignment="1">
      <alignment/>
    </xf>
    <xf numFmtId="3" fontId="20" fillId="0" borderId="30" xfId="0" applyNumberFormat="1" applyFont="1" applyFill="1" applyBorder="1" applyAlignment="1">
      <alignment/>
    </xf>
    <xf numFmtId="3" fontId="13" fillId="0" borderId="30" xfId="0" applyNumberFormat="1" applyFont="1" applyFill="1" applyBorder="1" applyAlignment="1">
      <alignment/>
    </xf>
    <xf numFmtId="3" fontId="13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0" xfId="0" applyBorder="1" applyAlignment="1">
      <alignment/>
    </xf>
    <xf numFmtId="10" fontId="0" fillId="0" borderId="30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10" fillId="0" borderId="30" xfId="0" applyFont="1" applyBorder="1" applyAlignment="1">
      <alignment/>
    </xf>
    <xf numFmtId="0" fontId="0" fillId="0" borderId="31" xfId="0" applyBorder="1" applyAlignment="1">
      <alignment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10" fontId="0" fillId="33" borderId="0" xfId="0" applyNumberFormat="1" applyFill="1" applyAlignment="1">
      <alignment horizontal="center"/>
    </xf>
    <xf numFmtId="168" fontId="0" fillId="0" borderId="0" xfId="0" applyNumberFormat="1" applyAlignment="1">
      <alignment/>
    </xf>
    <xf numFmtId="168" fontId="10" fillId="0" borderId="0" xfId="0" applyNumberFormat="1" applyFont="1" applyAlignment="1">
      <alignment/>
    </xf>
    <xf numFmtId="10" fontId="0" fillId="34" borderId="0" xfId="0" applyNumberFormat="1" applyFill="1" applyAlignment="1">
      <alignment/>
    </xf>
    <xf numFmtId="0" fontId="2" fillId="0" borderId="11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3" fontId="0" fillId="0" borderId="14" xfId="0" applyNumberFormat="1" applyFill="1" applyBorder="1" applyAlignment="1">
      <alignment/>
    </xf>
    <xf numFmtId="167" fontId="5" fillId="46" borderId="20" xfId="0" applyNumberFormat="1" applyFont="1" applyFill="1" applyBorder="1" applyAlignment="1">
      <alignment horizontal="center"/>
    </xf>
    <xf numFmtId="0" fontId="5" fillId="46" borderId="17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center"/>
    </xf>
    <xf numFmtId="167" fontId="5" fillId="34" borderId="20" xfId="0" applyNumberFormat="1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17" fillId="46" borderId="0" xfId="0" applyFont="1" applyFill="1" applyAlignment="1">
      <alignment horizontal="centerContinuous"/>
    </xf>
    <xf numFmtId="0" fontId="17" fillId="46" borderId="0" xfId="0" applyFont="1" applyFill="1" applyAlignment="1">
      <alignment horizontal="center"/>
    </xf>
    <xf numFmtId="0" fontId="4" fillId="46" borderId="0" xfId="0" applyFont="1" applyFill="1" applyAlignment="1">
      <alignment horizontal="centerContinuous"/>
    </xf>
    <xf numFmtId="167" fontId="0" fillId="46" borderId="0" xfId="0" applyNumberFormat="1" applyFill="1" applyAlignment="1">
      <alignment/>
    </xf>
    <xf numFmtId="0" fontId="17" fillId="39" borderId="0" xfId="0" applyFont="1" applyFill="1" applyAlignment="1">
      <alignment horizontal="centerContinuous"/>
    </xf>
    <xf numFmtId="0" fontId="17" fillId="39" borderId="0" xfId="0" applyFont="1" applyFill="1" applyAlignment="1">
      <alignment horizontal="center"/>
    </xf>
    <xf numFmtId="0" fontId="19" fillId="39" borderId="0" xfId="0" applyFont="1" applyFill="1" applyAlignment="1">
      <alignment horizontal="centerContinuous"/>
    </xf>
    <xf numFmtId="0" fontId="14" fillId="39" borderId="0" xfId="0" applyFont="1" applyFill="1" applyAlignment="1">
      <alignment horizontal="center"/>
    </xf>
    <xf numFmtId="0" fontId="4" fillId="39" borderId="0" xfId="0" applyFont="1" applyFill="1" applyAlignment="1">
      <alignment horizontal="centerContinuous"/>
    </xf>
    <xf numFmtId="167" fontId="0" fillId="39" borderId="0" xfId="0" applyNumberFormat="1" applyFill="1" applyAlignment="1">
      <alignment/>
    </xf>
    <xf numFmtId="167" fontId="5" fillId="39" borderId="20" xfId="0" applyNumberFormat="1" applyFont="1" applyFill="1" applyBorder="1" applyAlignment="1">
      <alignment horizontal="center"/>
    </xf>
    <xf numFmtId="167" fontId="5" fillId="39" borderId="17" xfId="0" applyNumberFormat="1" applyFont="1" applyFill="1" applyBorder="1" applyAlignment="1">
      <alignment horizontal="center"/>
    </xf>
    <xf numFmtId="3" fontId="4" fillId="39" borderId="11" xfId="0" applyNumberFormat="1" applyFont="1" applyFill="1" applyBorder="1" applyAlignment="1">
      <alignment horizontal="center"/>
    </xf>
    <xf numFmtId="0" fontId="4" fillId="39" borderId="11" xfId="0" applyFont="1" applyFill="1" applyBorder="1" applyAlignment="1">
      <alignment horizontal="center"/>
    </xf>
    <xf numFmtId="0" fontId="5" fillId="39" borderId="20" xfId="0" applyFont="1" applyFill="1" applyBorder="1" applyAlignment="1">
      <alignment horizontal="center"/>
    </xf>
    <xf numFmtId="0" fontId="5" fillId="39" borderId="17" xfId="0" applyFont="1" applyFill="1" applyBorder="1" applyAlignment="1">
      <alignment horizontal="center"/>
    </xf>
    <xf numFmtId="3" fontId="0" fillId="34" borderId="11" xfId="0" applyNumberFormat="1" applyFill="1" applyBorder="1" applyAlignment="1">
      <alignment/>
    </xf>
    <xf numFmtId="3" fontId="0" fillId="39" borderId="0" xfId="0" applyNumberFormat="1" applyFill="1" applyAlignment="1">
      <alignment/>
    </xf>
    <xf numFmtId="0" fontId="4" fillId="0" borderId="34" xfId="0" applyFont="1" applyBorder="1" applyAlignment="1">
      <alignment horizontal="center"/>
    </xf>
    <xf numFmtId="10" fontId="0" fillId="0" borderId="35" xfId="0" applyNumberFormat="1" applyBorder="1" applyAlignment="1">
      <alignment/>
    </xf>
    <xf numFmtId="10" fontId="0" fillId="0" borderId="36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13" xfId="0" applyNumberFormat="1" applyFont="1" applyBorder="1" applyAlignment="1">
      <alignment/>
    </xf>
    <xf numFmtId="10" fontId="10" fillId="33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9" fontId="0" fillId="0" borderId="0" xfId="0" applyNumberForma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3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3" fontId="0" fillId="40" borderId="0" xfId="0" applyNumberFormat="1" applyFill="1" applyAlignment="1">
      <alignment/>
    </xf>
    <xf numFmtId="3" fontId="0" fillId="47" borderId="0" xfId="0" applyNumberFormat="1" applyFill="1" applyAlignment="1">
      <alignment horizontal="right"/>
    </xf>
    <xf numFmtId="3" fontId="4" fillId="40" borderId="0" xfId="0" applyNumberFormat="1" applyFont="1" applyFill="1" applyAlignment="1">
      <alignment/>
    </xf>
    <xf numFmtId="3" fontId="4" fillId="47" borderId="0" xfId="0" applyNumberFormat="1" applyFont="1" applyFill="1" applyAlignment="1">
      <alignment/>
    </xf>
    <xf numFmtId="3" fontId="4" fillId="39" borderId="0" xfId="0" applyNumberFormat="1" applyFont="1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Alignment="1">
      <alignment/>
    </xf>
    <xf numFmtId="0" fontId="15" fillId="0" borderId="15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15" fillId="0" borderId="15" xfId="0" applyNumberFormat="1" applyFont="1" applyFill="1" applyBorder="1" applyAlignment="1">
      <alignment/>
    </xf>
    <xf numFmtId="9" fontId="2" fillId="0" borderId="15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9" fontId="2" fillId="0" borderId="11" xfId="0" applyNumberFormat="1" applyFont="1" applyFill="1" applyBorder="1" applyAlignment="1">
      <alignment horizontal="center"/>
    </xf>
    <xf numFmtId="0" fontId="4" fillId="46" borderId="15" xfId="0" applyFont="1" applyFill="1" applyBorder="1" applyAlignment="1">
      <alignment/>
    </xf>
    <xf numFmtId="3" fontId="0" fillId="46" borderId="15" xfId="0" applyNumberFormat="1" applyFill="1" applyBorder="1" applyAlignment="1">
      <alignment/>
    </xf>
    <xf numFmtId="3" fontId="4" fillId="46" borderId="15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3" fontId="0" fillId="34" borderId="15" xfId="0" applyNumberFormat="1" applyFill="1" applyBorder="1" applyAlignment="1">
      <alignment/>
    </xf>
    <xf numFmtId="3" fontId="4" fillId="34" borderId="11" xfId="0" applyNumberFormat="1" applyFont="1" applyFill="1" applyBorder="1" applyAlignment="1">
      <alignment/>
    </xf>
    <xf numFmtId="0" fontId="4" fillId="46" borderId="11" xfId="0" applyFont="1" applyFill="1" applyBorder="1" applyAlignment="1">
      <alignment/>
    </xf>
    <xf numFmtId="3" fontId="4" fillId="46" borderId="11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3" fontId="4" fillId="46" borderId="0" xfId="0" applyNumberFormat="1" applyFont="1" applyFill="1" applyAlignment="1">
      <alignment/>
    </xf>
    <xf numFmtId="3" fontId="4" fillId="34" borderId="0" xfId="0" applyNumberFormat="1" applyFont="1" applyFill="1" applyAlignment="1">
      <alignment/>
    </xf>
    <xf numFmtId="3" fontId="0" fillId="39" borderId="0" xfId="0" applyNumberFormat="1" applyFill="1" applyAlignment="1">
      <alignment horizontal="right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3" fontId="2" fillId="33" borderId="15" xfId="0" applyNumberFormat="1" applyFont="1" applyFill="1" applyBorder="1" applyAlignment="1">
      <alignment/>
    </xf>
    <xf numFmtId="9" fontId="0" fillId="0" borderId="11" xfId="0" applyNumberFormat="1" applyFill="1" applyBorder="1" applyAlignment="1">
      <alignment horizontal="center"/>
    </xf>
    <xf numFmtId="9" fontId="0" fillId="0" borderId="15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25" fillId="0" borderId="0" xfId="0" applyFont="1" applyAlignment="1">
      <alignment/>
    </xf>
    <xf numFmtId="10" fontId="0" fillId="0" borderId="11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0" fontId="0" fillId="0" borderId="11" xfId="0" applyNumberFormat="1" applyFont="1" applyBorder="1" applyAlignment="1">
      <alignment/>
    </xf>
    <xf numFmtId="3" fontId="9" fillId="45" borderId="11" xfId="0" applyNumberFormat="1" applyFont="1" applyFill="1" applyBorder="1" applyAlignment="1">
      <alignment/>
    </xf>
    <xf numFmtId="3" fontId="10" fillId="33" borderId="0" xfId="0" applyNumberFormat="1" applyFont="1" applyFill="1" applyAlignment="1">
      <alignment/>
    </xf>
    <xf numFmtId="0" fontId="8" fillId="46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3" fontId="9" fillId="0" borderId="21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0" fontId="8" fillId="39" borderId="0" xfId="0" applyFont="1" applyFill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27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10" fontId="0" fillId="0" borderId="28" xfId="0" applyNumberFormat="1" applyBorder="1" applyAlignment="1">
      <alignment/>
    </xf>
    <xf numFmtId="10" fontId="0" fillId="0" borderId="25" xfId="0" applyNumberFormat="1" applyBorder="1" applyAlignment="1">
      <alignment/>
    </xf>
    <xf numFmtId="10" fontId="0" fillId="0" borderId="31" xfId="0" applyNumberFormat="1" applyBorder="1" applyAlignment="1">
      <alignment/>
    </xf>
    <xf numFmtId="10" fontId="0" fillId="0" borderId="37" xfId="0" applyNumberFormat="1" applyBorder="1" applyAlignment="1">
      <alignment/>
    </xf>
    <xf numFmtId="10" fontId="0" fillId="0" borderId="26" xfId="0" applyNumberFormat="1" applyBorder="1" applyAlignment="1">
      <alignment/>
    </xf>
    <xf numFmtId="10" fontId="0" fillId="0" borderId="38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3" fontId="0" fillId="0" borderId="40" xfId="0" applyNumberFormat="1" applyBorder="1" applyAlignment="1">
      <alignment/>
    </xf>
    <xf numFmtId="10" fontId="0" fillId="0" borderId="41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7" fillId="0" borderId="23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42" xfId="0" applyBorder="1" applyAlignment="1">
      <alignment/>
    </xf>
    <xf numFmtId="3" fontId="13" fillId="0" borderId="15" xfId="0" applyNumberFormat="1" applyFont="1" applyFill="1" applyBorder="1" applyAlignment="1">
      <alignment/>
    </xf>
    <xf numFmtId="3" fontId="13" fillId="0" borderId="21" xfId="0" applyNumberFormat="1" applyFont="1" applyBorder="1" applyAlignment="1">
      <alignment/>
    </xf>
    <xf numFmtId="0" fontId="13" fillId="0" borderId="21" xfId="0" applyFont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right"/>
    </xf>
    <xf numFmtId="0" fontId="12" fillId="0" borderId="11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3" fontId="10" fillId="0" borderId="0" xfId="0" applyNumberFormat="1" applyFont="1" applyAlignment="1">
      <alignment/>
    </xf>
    <xf numFmtId="10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10" fillId="0" borderId="11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3" fontId="10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3" fontId="10" fillId="0" borderId="34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3" fontId="13" fillId="0" borderId="35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Alignment="1">
      <alignment/>
    </xf>
    <xf numFmtId="3" fontId="12" fillId="0" borderId="35" xfId="0" applyNumberFormat="1" applyFont="1" applyBorder="1" applyAlignment="1">
      <alignment/>
    </xf>
    <xf numFmtId="164" fontId="10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/>
    </xf>
    <xf numFmtId="49" fontId="10" fillId="0" borderId="11" xfId="0" applyNumberFormat="1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49" fontId="10" fillId="0" borderId="14" xfId="0" applyNumberFormat="1" applyFont="1" applyBorder="1" applyAlignment="1">
      <alignment horizontal="right"/>
    </xf>
    <xf numFmtId="164" fontId="10" fillId="0" borderId="14" xfId="0" applyNumberFormat="1" applyFont="1" applyBorder="1" applyAlignment="1">
      <alignment horizontal="right"/>
    </xf>
    <xf numFmtId="0" fontId="10" fillId="0" borderId="11" xfId="0" applyFont="1" applyBorder="1" applyAlignment="1">
      <alignment horizontal="left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Continuous"/>
    </xf>
    <xf numFmtId="164" fontId="10" fillId="0" borderId="0" xfId="0" applyNumberFormat="1" applyFont="1" applyAlignment="1">
      <alignment horizontal="right"/>
    </xf>
    <xf numFmtId="3" fontId="10" fillId="0" borderId="15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3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3" fontId="10" fillId="35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1" xfId="0" applyFont="1" applyBorder="1" applyAlignment="1">
      <alignment horizontal="righ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10" fillId="0" borderId="43" xfId="0" applyFont="1" applyBorder="1" applyAlignment="1">
      <alignment horizontal="center"/>
    </xf>
    <xf numFmtId="164" fontId="10" fillId="0" borderId="43" xfId="0" applyNumberFormat="1" applyFont="1" applyBorder="1" applyAlignment="1">
      <alignment horizontal="right"/>
    </xf>
    <xf numFmtId="164" fontId="10" fillId="0" borderId="34" xfId="0" applyNumberFormat="1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3" fontId="10" fillId="0" borderId="15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16" xfId="0" applyFont="1" applyBorder="1" applyAlignment="1">
      <alignment horizontal="center"/>
    </xf>
    <xf numFmtId="164" fontId="10" fillId="0" borderId="16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0" fillId="0" borderId="0" xfId="0" applyFont="1" applyAlignment="1">
      <alignment horizontal="centerContinuous"/>
    </xf>
    <xf numFmtId="3" fontId="10" fillId="0" borderId="21" xfId="0" applyNumberFormat="1" applyFont="1" applyBorder="1" applyAlignment="1">
      <alignment horizontal="center"/>
    </xf>
    <xf numFmtId="3" fontId="13" fillId="0" borderId="13" xfId="0" applyNumberFormat="1" applyFont="1" applyFill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1" xfId="0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0" fillId="0" borderId="11" xfId="0" applyFont="1" applyBorder="1" applyAlignment="1">
      <alignment/>
    </xf>
    <xf numFmtId="3" fontId="13" fillId="0" borderId="15" xfId="0" applyNumberFormat="1" applyFont="1" applyFill="1" applyBorder="1" applyAlignment="1">
      <alignment/>
    </xf>
    <xf numFmtId="10" fontId="10" fillId="0" borderId="11" xfId="0" applyNumberFormat="1" applyFont="1" applyBorder="1" applyAlignment="1">
      <alignment/>
    </xf>
    <xf numFmtId="10" fontId="10" fillId="0" borderId="15" xfId="0" applyNumberFormat="1" applyFont="1" applyBorder="1" applyAlignment="1">
      <alignment/>
    </xf>
    <xf numFmtId="0" fontId="13" fillId="0" borderId="24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right"/>
    </xf>
    <xf numFmtId="0" fontId="13" fillId="0" borderId="23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3" fillId="0" borderId="30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3" fillId="0" borderId="44" xfId="0" applyFont="1" applyBorder="1" applyAlignment="1">
      <alignment wrapText="1"/>
    </xf>
    <xf numFmtId="0" fontId="13" fillId="0" borderId="15" xfId="0" applyNumberFormat="1" applyFont="1" applyFill="1" applyBorder="1" applyAlignment="1">
      <alignment horizontal="right"/>
    </xf>
    <xf numFmtId="3" fontId="29" fillId="0" borderId="15" xfId="0" applyNumberFormat="1" applyFont="1" applyFill="1" applyBorder="1" applyAlignment="1">
      <alignment/>
    </xf>
    <xf numFmtId="164" fontId="13" fillId="0" borderId="11" xfId="0" applyNumberFormat="1" applyFont="1" applyBorder="1" applyAlignment="1">
      <alignment horizontal="right"/>
    </xf>
    <xf numFmtId="164" fontId="13" fillId="0" borderId="16" xfId="0" applyNumberFormat="1" applyFont="1" applyBorder="1" applyAlignment="1">
      <alignment horizontal="right"/>
    </xf>
    <xf numFmtId="0" fontId="13" fillId="0" borderId="16" xfId="0" applyFont="1" applyBorder="1" applyAlignment="1">
      <alignment/>
    </xf>
    <xf numFmtId="164" fontId="13" fillId="0" borderId="17" xfId="0" applyNumberFormat="1" applyFont="1" applyBorder="1" applyAlignment="1">
      <alignment horizontal="right"/>
    </xf>
    <xf numFmtId="0" fontId="13" fillId="0" borderId="17" xfId="0" applyFont="1" applyFill="1" applyBorder="1" applyAlignment="1">
      <alignment/>
    </xf>
    <xf numFmtId="0" fontId="13" fillId="0" borderId="14" xfId="0" applyFont="1" applyBorder="1" applyAlignment="1">
      <alignment horizontal="center"/>
    </xf>
    <xf numFmtId="164" fontId="13" fillId="0" borderId="14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Continuous"/>
    </xf>
    <xf numFmtId="0" fontId="10" fillId="0" borderId="0" xfId="0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164" fontId="11" fillId="0" borderId="16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167" fontId="10" fillId="34" borderId="20" xfId="0" applyNumberFormat="1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3" fontId="13" fillId="0" borderId="0" xfId="0" applyNumberFormat="1" applyFont="1" applyAlignment="1">
      <alignment/>
    </xf>
    <xf numFmtId="3" fontId="10" fillId="34" borderId="11" xfId="0" applyNumberFormat="1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Continuous"/>
    </xf>
    <xf numFmtId="3" fontId="10" fillId="0" borderId="20" xfId="0" applyNumberFormat="1" applyFont="1" applyBorder="1" applyAlignment="1">
      <alignment horizontal="center"/>
    </xf>
    <xf numFmtId="0" fontId="13" fillId="0" borderId="15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10" fontId="13" fillId="0" borderId="0" xfId="0" applyNumberFormat="1" applyFont="1" applyAlignment="1">
      <alignment/>
    </xf>
    <xf numFmtId="164" fontId="11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0" fontId="12" fillId="0" borderId="16" xfId="0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10" fontId="13" fillId="0" borderId="16" xfId="0" applyNumberFormat="1" applyFont="1" applyBorder="1" applyAlignment="1">
      <alignment/>
    </xf>
    <xf numFmtId="164" fontId="10" fillId="0" borderId="0" xfId="0" applyNumberFormat="1" applyFont="1" applyBorder="1" applyAlignment="1">
      <alignment horizontal="centerContinuous"/>
    </xf>
    <xf numFmtId="3" fontId="10" fillId="0" borderId="11" xfId="0" applyNumberFormat="1" applyFont="1" applyBorder="1" applyAlignment="1">
      <alignment/>
    </xf>
    <xf numFmtId="164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0" fontId="13" fillId="0" borderId="0" xfId="0" applyNumberFormat="1" applyFont="1" applyBorder="1" applyAlignment="1">
      <alignment/>
    </xf>
    <xf numFmtId="164" fontId="11" fillId="0" borderId="16" xfId="0" applyNumberFormat="1" applyFont="1" applyBorder="1" applyAlignment="1">
      <alignment horizontal="right"/>
    </xf>
    <xf numFmtId="3" fontId="12" fillId="0" borderId="16" xfId="0" applyNumberFormat="1" applyFont="1" applyBorder="1" applyAlignment="1">
      <alignment/>
    </xf>
    <xf numFmtId="0" fontId="10" fillId="0" borderId="13" xfId="0" applyFont="1" applyBorder="1" applyAlignment="1">
      <alignment horizontal="right"/>
    </xf>
    <xf numFmtId="3" fontId="10" fillId="0" borderId="13" xfId="0" applyNumberFormat="1" applyFont="1" applyBorder="1" applyAlignment="1">
      <alignment/>
    </xf>
    <xf numFmtId="10" fontId="10" fillId="0" borderId="0" xfId="0" applyNumberFormat="1" applyFont="1" applyBorder="1" applyAlignment="1">
      <alignment/>
    </xf>
    <xf numFmtId="10" fontId="10" fillId="0" borderId="13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10" fontId="13" fillId="0" borderId="11" xfId="0" applyNumberFormat="1" applyFont="1" applyBorder="1" applyAlignment="1">
      <alignment/>
    </xf>
    <xf numFmtId="10" fontId="13" fillId="0" borderId="15" xfId="0" applyNumberFormat="1" applyFont="1" applyBorder="1" applyAlignment="1">
      <alignment/>
    </xf>
    <xf numFmtId="3" fontId="13" fillId="0" borderId="19" xfId="0" applyNumberFormat="1" applyFont="1" applyFill="1" applyBorder="1" applyAlignment="1">
      <alignment/>
    </xf>
    <xf numFmtId="3" fontId="12" fillId="0" borderId="19" xfId="0" applyNumberFormat="1" applyFont="1" applyFill="1" applyBorder="1" applyAlignment="1">
      <alignment/>
    </xf>
    <xf numFmtId="10" fontId="12" fillId="0" borderId="11" xfId="0" applyNumberFormat="1" applyFont="1" applyBorder="1" applyAlignment="1">
      <alignment/>
    </xf>
    <xf numFmtId="10" fontId="12" fillId="0" borderId="15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29" fillId="0" borderId="15" xfId="0" applyFont="1" applyFill="1" applyBorder="1" applyAlignment="1">
      <alignment/>
    </xf>
    <xf numFmtId="164" fontId="10" fillId="0" borderId="16" xfId="0" applyNumberFormat="1" applyFont="1" applyBorder="1" applyAlignment="1">
      <alignment horizontal="center"/>
    </xf>
    <xf numFmtId="164" fontId="10" fillId="0" borderId="16" xfId="0" applyNumberFormat="1" applyFont="1" applyBorder="1" applyAlignment="1">
      <alignment horizontal="centerContinuous"/>
    </xf>
    <xf numFmtId="0" fontId="13" fillId="0" borderId="16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3" fontId="21" fillId="35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28" fillId="45" borderId="11" xfId="0" applyNumberFormat="1" applyFont="1" applyFill="1" applyBorder="1" applyAlignment="1">
      <alignment/>
    </xf>
    <xf numFmtId="0" fontId="10" fillId="46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10" fillId="0" borderId="11" xfId="0" applyNumberFormat="1" applyFont="1" applyBorder="1" applyAlignment="1">
      <alignment horizontal="right"/>
    </xf>
    <xf numFmtId="0" fontId="1" fillId="39" borderId="0" xfId="0" applyFont="1" applyFill="1" applyAlignment="1">
      <alignment horizontal="center"/>
    </xf>
    <xf numFmtId="0" fontId="12" fillId="0" borderId="24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28" fillId="0" borderId="11" xfId="0" applyFont="1" applyBorder="1" applyAlignment="1">
      <alignment/>
    </xf>
    <xf numFmtId="0" fontId="31" fillId="0" borderId="0" xfId="0" applyFont="1" applyAlignment="1">
      <alignment/>
    </xf>
    <xf numFmtId="0" fontId="31" fillId="0" borderId="11" xfId="0" applyFont="1" applyBorder="1" applyAlignment="1">
      <alignment/>
    </xf>
    <xf numFmtId="0" fontId="28" fillId="0" borderId="11" xfId="0" applyFont="1" applyFill="1" applyBorder="1" applyAlignment="1">
      <alignment horizontal="left" wrapText="1"/>
    </xf>
    <xf numFmtId="0" fontId="21" fillId="0" borderId="11" xfId="0" applyFont="1" applyBorder="1" applyAlignment="1">
      <alignment wrapText="1"/>
    </xf>
    <xf numFmtId="3" fontId="21" fillId="45" borderId="11" xfId="0" applyNumberFormat="1" applyFont="1" applyFill="1" applyBorder="1" applyAlignment="1">
      <alignment/>
    </xf>
    <xf numFmtId="0" fontId="21" fillId="0" borderId="15" xfId="0" applyFont="1" applyBorder="1" applyAlignment="1">
      <alignment wrapText="1"/>
    </xf>
    <xf numFmtId="0" fontId="21" fillId="0" borderId="30" xfId="0" applyFont="1" applyFill="1" applyBorder="1" applyAlignment="1">
      <alignment horizontal="left" wrapText="1"/>
    </xf>
    <xf numFmtId="0" fontId="21" fillId="0" borderId="13" xfId="0" applyFont="1" applyBorder="1" applyAlignment="1">
      <alignment horizontal="left"/>
    </xf>
    <xf numFmtId="164" fontId="10" fillId="0" borderId="35" xfId="0" applyNumberFormat="1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164" fontId="11" fillId="0" borderId="15" xfId="0" applyNumberFormat="1" applyFont="1" applyBorder="1" applyAlignment="1">
      <alignment horizontal="right"/>
    </xf>
    <xf numFmtId="3" fontId="28" fillId="45" borderId="15" xfId="0" applyNumberFormat="1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21" fillId="0" borderId="11" xfId="0" applyFont="1" applyBorder="1" applyAlignment="1">
      <alignment horizontal="left"/>
    </xf>
    <xf numFmtId="3" fontId="21" fillId="45" borderId="21" xfId="0" applyNumberFormat="1" applyFont="1" applyFill="1" applyBorder="1" applyAlignment="1">
      <alignment/>
    </xf>
    <xf numFmtId="3" fontId="21" fillId="45" borderId="15" xfId="0" applyNumberFormat="1" applyFont="1" applyFill="1" applyBorder="1" applyAlignment="1">
      <alignment/>
    </xf>
    <xf numFmtId="3" fontId="21" fillId="45" borderId="19" xfId="0" applyNumberFormat="1" applyFont="1" applyFill="1" applyBorder="1" applyAlignment="1">
      <alignment/>
    </xf>
    <xf numFmtId="3" fontId="28" fillId="45" borderId="19" xfId="0" applyNumberFormat="1" applyFont="1" applyFill="1" applyBorder="1" applyAlignment="1">
      <alignment/>
    </xf>
    <xf numFmtId="3" fontId="12" fillId="0" borderId="11" xfId="0" applyNumberFormat="1" applyFont="1" applyBorder="1" applyAlignment="1">
      <alignment horizontal="right"/>
    </xf>
    <xf numFmtId="164" fontId="11" fillId="0" borderId="11" xfId="0" applyNumberFormat="1" applyFont="1" applyBorder="1" applyAlignment="1">
      <alignment horizontal="center"/>
    </xf>
    <xf numFmtId="164" fontId="28" fillId="0" borderId="11" xfId="0" applyNumberFormat="1" applyFont="1" applyFill="1" applyBorder="1" applyAlignment="1">
      <alignment/>
    </xf>
    <xf numFmtId="3" fontId="28" fillId="0" borderId="11" xfId="0" applyNumberFormat="1" applyFont="1" applyFill="1" applyBorder="1" applyAlignment="1">
      <alignment/>
    </xf>
    <xf numFmtId="3" fontId="28" fillId="45" borderId="11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10" fontId="32" fillId="0" borderId="11" xfId="0" applyNumberFormat="1" applyFont="1" applyBorder="1" applyAlignment="1">
      <alignment/>
    </xf>
    <xf numFmtId="10" fontId="32" fillId="0" borderId="15" xfId="0" applyNumberFormat="1" applyFont="1" applyBorder="1" applyAlignment="1">
      <alignment/>
    </xf>
    <xf numFmtId="0" fontId="12" fillId="0" borderId="11" xfId="0" applyFont="1" applyBorder="1" applyAlignment="1">
      <alignment horizontal="centerContinuous"/>
    </xf>
    <xf numFmtId="0" fontId="12" fillId="0" borderId="11" xfId="0" applyNumberFormat="1" applyFont="1" applyFill="1" applyBorder="1" applyAlignment="1">
      <alignment horizontal="right"/>
    </xf>
    <xf numFmtId="0" fontId="13" fillId="0" borderId="15" xfId="0" applyFont="1" applyBorder="1" applyAlignment="1">
      <alignment horizontal="center"/>
    </xf>
    <xf numFmtId="164" fontId="13" fillId="0" borderId="15" xfId="0" applyNumberFormat="1" applyFont="1" applyBorder="1" applyAlignment="1">
      <alignment horizontal="center"/>
    </xf>
    <xf numFmtId="164" fontId="13" fillId="0" borderId="15" xfId="0" applyNumberFormat="1" applyFont="1" applyBorder="1" applyAlignment="1">
      <alignment horizontal="right"/>
    </xf>
    <xf numFmtId="0" fontId="13" fillId="0" borderId="15" xfId="0" applyFont="1" applyFill="1" applyBorder="1" applyAlignment="1">
      <alignment/>
    </xf>
    <xf numFmtId="0" fontId="1" fillId="46" borderId="0" xfId="0" applyFont="1" applyFill="1" applyAlignment="1">
      <alignment horizontal="center"/>
    </xf>
    <xf numFmtId="0" fontId="21" fillId="0" borderId="11" xfId="0" applyFont="1" applyFill="1" applyBorder="1" applyAlignment="1">
      <alignment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3" fontId="10" fillId="33" borderId="0" xfId="0" applyNumberFormat="1" applyFont="1" applyFill="1" applyAlignment="1">
      <alignment/>
    </xf>
    <xf numFmtId="10" fontId="1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10" fontId="10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4" fillId="33" borderId="0" xfId="0" applyFont="1" applyFill="1" applyAlignment="1">
      <alignment/>
    </xf>
    <xf numFmtId="3" fontId="13" fillId="0" borderId="16" xfId="0" applyNumberFormat="1" applyFont="1" applyFill="1" applyBorder="1" applyAlignment="1">
      <alignment/>
    </xf>
    <xf numFmtId="0" fontId="33" fillId="0" borderId="11" xfId="0" applyFont="1" applyBorder="1" applyAlignment="1">
      <alignment/>
    </xf>
    <xf numFmtId="3" fontId="28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/>
    </xf>
    <xf numFmtId="3" fontId="21" fillId="45" borderId="15" xfId="0" applyNumberFormat="1" applyFont="1" applyFill="1" applyBorder="1" applyAlignment="1">
      <alignment horizontal="right"/>
    </xf>
    <xf numFmtId="164" fontId="10" fillId="0" borderId="14" xfId="0" applyNumberFormat="1" applyFont="1" applyBorder="1" applyAlignment="1">
      <alignment horizontal="centerContinuous"/>
    </xf>
    <xf numFmtId="164" fontId="10" fillId="0" borderId="17" xfId="0" applyNumberFormat="1" applyFont="1" applyBorder="1" applyAlignment="1">
      <alignment horizontal="centerContinuous"/>
    </xf>
    <xf numFmtId="3" fontId="21" fillId="45" borderId="11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/>
    </xf>
    <xf numFmtId="0" fontId="37" fillId="0" borderId="38" xfId="0" applyFont="1" applyFill="1" applyBorder="1" applyAlignment="1">
      <alignment horizontal="center"/>
    </xf>
    <xf numFmtId="3" fontId="38" fillId="0" borderId="38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" fontId="37" fillId="0" borderId="10" xfId="0" applyNumberFormat="1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right"/>
    </xf>
    <xf numFmtId="1" fontId="76" fillId="48" borderId="11" xfId="0" applyNumberFormat="1" applyFont="1" applyFill="1" applyBorder="1" applyAlignment="1">
      <alignment/>
    </xf>
    <xf numFmtId="1" fontId="77" fillId="48" borderId="11" xfId="0" applyNumberFormat="1" applyFont="1" applyFill="1" applyBorder="1" applyAlignment="1">
      <alignment/>
    </xf>
    <xf numFmtId="4" fontId="36" fillId="0" borderId="15" xfId="0" applyNumberFormat="1" applyFont="1" applyBorder="1" applyAlignment="1">
      <alignment/>
    </xf>
    <xf numFmtId="4" fontId="36" fillId="0" borderId="11" xfId="0" applyNumberFormat="1" applyFont="1" applyBorder="1" applyAlignment="1">
      <alignment/>
    </xf>
    <xf numFmtId="0" fontId="36" fillId="0" borderId="0" xfId="0" applyFont="1" applyAlignment="1">
      <alignment/>
    </xf>
    <xf numFmtId="4" fontId="37" fillId="0" borderId="38" xfId="0" applyNumberFormat="1" applyFont="1" applyBorder="1" applyAlignment="1">
      <alignment/>
    </xf>
    <xf numFmtId="4" fontId="37" fillId="0" borderId="45" xfId="0" applyNumberFormat="1" applyFont="1" applyBorder="1" applyAlignment="1">
      <alignment/>
    </xf>
    <xf numFmtId="4" fontId="37" fillId="0" borderId="46" xfId="0" applyNumberFormat="1" applyFont="1" applyBorder="1" applyAlignment="1">
      <alignment/>
    </xf>
    <xf numFmtId="0" fontId="37" fillId="0" borderId="47" xfId="0" applyFont="1" applyFill="1" applyBorder="1" applyAlignment="1">
      <alignment horizontal="right"/>
    </xf>
    <xf numFmtId="1" fontId="76" fillId="48" borderId="15" xfId="0" applyNumberFormat="1" applyFont="1" applyFill="1" applyBorder="1" applyAlignment="1">
      <alignment/>
    </xf>
    <xf numFmtId="1" fontId="77" fillId="48" borderId="15" xfId="0" applyNumberFormat="1" applyFont="1" applyFill="1" applyBorder="1" applyAlignment="1">
      <alignment/>
    </xf>
    <xf numFmtId="4" fontId="36" fillId="0" borderId="26" xfId="0" applyNumberFormat="1" applyFont="1" applyBorder="1" applyAlignment="1">
      <alignment/>
    </xf>
    <xf numFmtId="14" fontId="37" fillId="0" borderId="0" xfId="0" applyNumberFormat="1" applyFont="1" applyAlignment="1">
      <alignment/>
    </xf>
    <xf numFmtId="0" fontId="0" fillId="0" borderId="0" xfId="0" applyAlignment="1">
      <alignment/>
    </xf>
    <xf numFmtId="0" fontId="17" fillId="0" borderId="46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3" fontId="76" fillId="48" borderId="11" xfId="0" applyNumberFormat="1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1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37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49" borderId="18" xfId="0" applyFont="1" applyFill="1" applyBorder="1" applyAlignment="1">
      <alignment horizontal="left" vertical="center"/>
    </xf>
    <xf numFmtId="0" fontId="0" fillId="49" borderId="48" xfId="0" applyFill="1" applyBorder="1" applyAlignment="1">
      <alignment horizontal="left"/>
    </xf>
    <xf numFmtId="0" fontId="0" fillId="49" borderId="22" xfId="0" applyFill="1" applyBorder="1" applyAlignment="1">
      <alignment horizontal="left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top" wrapText="1"/>
    </xf>
    <xf numFmtId="0" fontId="37" fillId="0" borderId="49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3" fontId="76" fillId="48" borderId="11" xfId="0" applyNumberFormat="1" applyFont="1" applyFill="1" applyBorder="1" applyAlignment="1">
      <alignment/>
    </xf>
    <xf numFmtId="0" fontId="0" fillId="0" borderId="11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příjmů města Ostrov v roce 2005 ve SR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675"/>
          <c:y val="0.29125"/>
          <c:w val="0.38725"/>
          <c:h val="0.24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625"/>
          <c:y val="0.81125"/>
          <c:w val="0.85175"/>
          <c:h val="0.1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Provnání příjmů města Ostrov ve SR a UR pro rok 2005 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975"/>
          <c:w val="0.9015"/>
          <c:h val="0.873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18774546"/>
        <c:axId val="34753187"/>
        <c:axId val="44343228"/>
      </c:bar3DChart>
      <c:catAx>
        <c:axId val="1877454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4753187"/>
        <c:crosses val="autoZero"/>
        <c:auto val="1"/>
        <c:lblOffset val="100"/>
        <c:tickLblSkip val="1"/>
        <c:noMultiLvlLbl val="0"/>
      </c:catAx>
      <c:valAx>
        <c:axId val="347531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74546"/>
        <c:crossesAt val="1"/>
        <c:crossBetween val="between"/>
        <c:dispUnits/>
      </c:valAx>
      <c:serAx>
        <c:axId val="443432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4753187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925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výdajů města Ostrov ve SR pro rok 2005</a:t>
            </a:r>
          </a:p>
        </c:rich>
      </c:tx>
      <c:layout>
        <c:manualLayout>
          <c:xMode val="factor"/>
          <c:yMode val="factor"/>
          <c:x val="0.00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7"/>
          <c:y val="0.2995"/>
          <c:w val="0.4405"/>
          <c:h val="0.2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15"/>
          <c:y val="0.84975"/>
          <c:w val="0.973"/>
          <c:h val="0.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Porovnání výdajů města Ostrov ve SR a UR pro rok 2005</a:t>
            </a:r>
          </a:p>
        </c:rich>
      </c:tx>
      <c:layout>
        <c:manualLayout>
          <c:xMode val="factor"/>
          <c:yMode val="factor"/>
          <c:x val="0.0017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975"/>
          <c:w val="0.9015"/>
          <c:h val="0.873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hape val="box"/>
        <c:axId val="63544733"/>
        <c:axId val="35031686"/>
        <c:axId val="46849719"/>
      </c:bar3DChart>
      <c:catAx>
        <c:axId val="6354473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5031686"/>
        <c:crosses val="autoZero"/>
        <c:auto val="1"/>
        <c:lblOffset val="100"/>
        <c:tickLblSkip val="2"/>
        <c:noMultiLvlLbl val="0"/>
      </c:catAx>
      <c:valAx>
        <c:axId val="350316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544733"/>
        <c:crossesAt val="1"/>
        <c:crossBetween val="between"/>
        <c:dispUnits/>
      </c:valAx>
      <c:serAx>
        <c:axId val="4684971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5031686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925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3.875" style="0" customWidth="1"/>
    <col min="2" max="2" width="7.375" style="0" customWidth="1"/>
    <col min="3" max="3" width="7.125" style="0" customWidth="1"/>
    <col min="4" max="4" width="12.50390625" style="0" customWidth="1"/>
    <col min="5" max="5" width="6.125" style="0" customWidth="1"/>
    <col min="6" max="6" width="16.625" style="0" customWidth="1"/>
    <col min="7" max="7" width="15.625" style="0" customWidth="1"/>
    <col min="8" max="8" width="14.875" style="0" customWidth="1"/>
    <col min="9" max="9" width="20.625" style="0" customWidth="1"/>
    <col min="10" max="10" width="16.375" style="0" customWidth="1"/>
  </cols>
  <sheetData>
    <row r="1" spans="2:6" ht="12.75">
      <c r="B1" s="774"/>
      <c r="C1" s="774"/>
      <c r="D1" s="774"/>
      <c r="E1" s="774"/>
      <c r="F1" s="774"/>
    </row>
    <row r="2" spans="1:10" ht="17.25">
      <c r="A2" s="778" t="s">
        <v>531</v>
      </c>
      <c r="B2" s="778"/>
      <c r="C2" s="778"/>
      <c r="D2" s="778"/>
      <c r="E2" s="778"/>
      <c r="F2" s="778"/>
      <c r="G2" s="778"/>
      <c r="H2" s="778"/>
      <c r="I2" s="778"/>
      <c r="J2" s="778"/>
    </row>
    <row r="3" ht="14.25">
      <c r="B3" s="679"/>
    </row>
    <row r="4" spans="1:7" ht="21.75" customHeight="1">
      <c r="A4" s="781" t="s">
        <v>505</v>
      </c>
      <c r="B4" s="782"/>
      <c r="C4" s="784" t="s">
        <v>526</v>
      </c>
      <c r="D4" s="784"/>
      <c r="E4" s="784"/>
      <c r="F4" s="784"/>
      <c r="G4" s="784"/>
    </row>
    <row r="5" spans="1:7" ht="24" customHeight="1" thickBot="1">
      <c r="A5" s="783" t="s">
        <v>506</v>
      </c>
      <c r="B5" s="774"/>
      <c r="C5" s="785" t="s">
        <v>527</v>
      </c>
      <c r="D5" s="785"/>
      <c r="E5" s="785"/>
      <c r="F5" s="785"/>
      <c r="G5" s="765"/>
    </row>
    <row r="6" spans="2:10" ht="36" customHeight="1" thickBot="1">
      <c r="B6" s="679"/>
      <c r="G6" s="775" t="s">
        <v>513</v>
      </c>
      <c r="H6" s="776"/>
      <c r="I6" s="776"/>
      <c r="J6" s="777"/>
    </row>
    <row r="7" spans="1:10" ht="46.5" customHeight="1" thickBot="1">
      <c r="A7" s="751" t="s">
        <v>507</v>
      </c>
      <c r="B7" s="753" t="s">
        <v>508</v>
      </c>
      <c r="C7" s="753" t="s">
        <v>511</v>
      </c>
      <c r="D7" s="754" t="s">
        <v>284</v>
      </c>
      <c r="E7" s="752" t="s">
        <v>509</v>
      </c>
      <c r="F7" s="752" t="s">
        <v>510</v>
      </c>
      <c r="G7" s="759" t="s">
        <v>524</v>
      </c>
      <c r="H7" s="759" t="s">
        <v>523</v>
      </c>
      <c r="I7" s="759" t="s">
        <v>514</v>
      </c>
      <c r="J7" s="751" t="s">
        <v>512</v>
      </c>
    </row>
    <row r="8" spans="1:10" ht="19.5" customHeight="1" thickBot="1">
      <c r="A8" s="788" t="s">
        <v>525</v>
      </c>
      <c r="B8" s="789"/>
      <c r="C8" s="789"/>
      <c r="D8" s="789"/>
      <c r="E8" s="789"/>
      <c r="F8" s="789"/>
      <c r="G8" s="789"/>
      <c r="H8" s="789"/>
      <c r="I8" s="789"/>
      <c r="J8" s="790"/>
    </row>
    <row r="9" spans="1:10" ht="19.5" customHeight="1">
      <c r="A9" s="769" t="s">
        <v>7</v>
      </c>
      <c r="B9" s="770">
        <v>4345</v>
      </c>
      <c r="C9" s="770">
        <v>5222</v>
      </c>
      <c r="D9" s="770"/>
      <c r="E9" s="771">
        <v>2</v>
      </c>
      <c r="F9" s="771">
        <v>211</v>
      </c>
      <c r="G9" s="763">
        <v>3011730</v>
      </c>
      <c r="H9" s="763">
        <v>60000</v>
      </c>
      <c r="I9" s="763">
        <v>-20000</v>
      </c>
      <c r="J9" s="772">
        <f>H9+I9</f>
        <v>40000</v>
      </c>
    </row>
    <row r="10" spans="1:10" ht="19.5" customHeight="1">
      <c r="A10" s="794" t="s">
        <v>518</v>
      </c>
      <c r="B10" s="795"/>
      <c r="C10" s="796"/>
      <c r="D10" s="797" t="s">
        <v>528</v>
      </c>
      <c r="E10" s="798"/>
      <c r="F10" s="798"/>
      <c r="G10" s="798"/>
      <c r="H10" s="798"/>
      <c r="I10" s="798"/>
      <c r="J10" s="798"/>
    </row>
    <row r="11" spans="1:10" ht="19.5" customHeight="1">
      <c r="A11" s="760" t="s">
        <v>227</v>
      </c>
      <c r="B11" s="761">
        <v>4374</v>
      </c>
      <c r="C11" s="761">
        <v>5223</v>
      </c>
      <c r="D11" s="761"/>
      <c r="E11" s="762">
        <v>2</v>
      </c>
      <c r="F11" s="762">
        <v>211</v>
      </c>
      <c r="G11" s="764">
        <v>0</v>
      </c>
      <c r="H11" s="764">
        <v>0</v>
      </c>
      <c r="I11" s="764">
        <v>20000</v>
      </c>
      <c r="J11" s="772">
        <f>H11+I11</f>
        <v>20000</v>
      </c>
    </row>
    <row r="12" spans="1:10" ht="28.5" customHeight="1" thickBot="1">
      <c r="A12" s="786" t="s">
        <v>518</v>
      </c>
      <c r="B12" s="787"/>
      <c r="C12" s="787"/>
      <c r="D12" s="779" t="s">
        <v>529</v>
      </c>
      <c r="E12" s="780"/>
      <c r="F12" s="780"/>
      <c r="G12" s="780"/>
      <c r="H12" s="780"/>
      <c r="I12" s="780"/>
      <c r="J12" s="780"/>
    </row>
    <row r="13" spans="1:10" ht="19.5" customHeight="1" thickBot="1">
      <c r="A13" s="749"/>
      <c r="B13" s="750"/>
      <c r="C13" s="750"/>
      <c r="D13" s="750"/>
      <c r="E13" s="750"/>
      <c r="F13" s="750"/>
      <c r="G13" s="766"/>
      <c r="H13" s="767"/>
      <c r="I13" s="755">
        <f>I9+I11</f>
        <v>0</v>
      </c>
      <c r="J13" s="768"/>
    </row>
    <row r="14" spans="1:10" ht="19.5" customHeight="1">
      <c r="A14" s="747"/>
      <c r="B14" s="748"/>
      <c r="C14" s="748"/>
      <c r="D14" s="748"/>
      <c r="E14" s="748"/>
      <c r="F14" s="748"/>
      <c r="G14" s="756"/>
      <c r="H14" s="756"/>
      <c r="I14" s="756"/>
      <c r="J14" s="756"/>
    </row>
    <row r="15" spans="1:10" ht="15">
      <c r="A15" s="792" t="s">
        <v>519</v>
      </c>
      <c r="B15" s="792"/>
      <c r="C15" s="792"/>
      <c r="D15" s="774"/>
      <c r="E15" s="774"/>
      <c r="F15" s="774"/>
      <c r="G15" s="757"/>
      <c r="H15" s="757"/>
      <c r="I15" s="757"/>
      <c r="J15" s="757"/>
    </row>
    <row r="16" spans="1:10" ht="12.75">
      <c r="A16" s="793" t="s">
        <v>530</v>
      </c>
      <c r="B16" s="793"/>
      <c r="C16" s="793"/>
      <c r="D16" s="793"/>
      <c r="E16" s="793"/>
      <c r="F16" s="793"/>
      <c r="G16" s="793"/>
      <c r="H16" s="793"/>
      <c r="I16" s="793"/>
      <c r="J16" s="793"/>
    </row>
    <row r="17" spans="1:10" ht="12.75">
      <c r="A17" s="793"/>
      <c r="B17" s="793"/>
      <c r="C17" s="793"/>
      <c r="D17" s="793"/>
      <c r="E17" s="793"/>
      <c r="F17" s="793"/>
      <c r="G17" s="793"/>
      <c r="H17" s="793"/>
      <c r="I17" s="793"/>
      <c r="J17" s="793"/>
    </row>
    <row r="18" spans="1:10" ht="12.75">
      <c r="A18" s="793"/>
      <c r="B18" s="793"/>
      <c r="C18" s="793"/>
      <c r="D18" s="793"/>
      <c r="E18" s="793"/>
      <c r="F18" s="793"/>
      <c r="G18" s="793"/>
      <c r="H18" s="793"/>
      <c r="I18" s="793"/>
      <c r="J18" s="793"/>
    </row>
    <row r="19" spans="1:10" ht="12.75">
      <c r="A19" s="793"/>
      <c r="B19" s="793"/>
      <c r="C19" s="793"/>
      <c r="D19" s="793"/>
      <c r="E19" s="793"/>
      <c r="F19" s="793"/>
      <c r="G19" s="793"/>
      <c r="H19" s="793"/>
      <c r="I19" s="793"/>
      <c r="J19" s="793"/>
    </row>
    <row r="20" spans="1:10" ht="12.75">
      <c r="A20" s="793"/>
      <c r="B20" s="793"/>
      <c r="C20" s="793"/>
      <c r="D20" s="793"/>
      <c r="E20" s="793"/>
      <c r="F20" s="793"/>
      <c r="G20" s="793"/>
      <c r="H20" s="793"/>
      <c r="I20" s="793"/>
      <c r="J20" s="793"/>
    </row>
    <row r="21" spans="1:10" ht="12.75">
      <c r="A21" s="793"/>
      <c r="B21" s="793"/>
      <c r="C21" s="793"/>
      <c r="D21" s="793"/>
      <c r="E21" s="793"/>
      <c r="F21" s="793"/>
      <c r="G21" s="793"/>
      <c r="H21" s="793"/>
      <c r="I21" s="793"/>
      <c r="J21" s="793"/>
    </row>
    <row r="22" spans="1:10" ht="69" customHeight="1">
      <c r="A22" s="793"/>
      <c r="B22" s="793"/>
      <c r="C22" s="793"/>
      <c r="D22" s="793"/>
      <c r="E22" s="793"/>
      <c r="F22" s="793"/>
      <c r="G22" s="793"/>
      <c r="H22" s="793"/>
      <c r="I22" s="793"/>
      <c r="J22" s="793"/>
    </row>
    <row r="23" spans="1:10" ht="0.75" customHeight="1" hidden="1">
      <c r="A23" s="793"/>
      <c r="B23" s="793"/>
      <c r="C23" s="793"/>
      <c r="D23" s="793"/>
      <c r="E23" s="793"/>
      <c r="F23" s="793"/>
      <c r="G23" s="793"/>
      <c r="H23" s="793"/>
      <c r="I23" s="793"/>
      <c r="J23" s="793"/>
    </row>
    <row r="24" spans="1:10" ht="12.75" hidden="1">
      <c r="A24" s="793"/>
      <c r="B24" s="793"/>
      <c r="C24" s="793"/>
      <c r="D24" s="793"/>
      <c r="E24" s="793"/>
      <c r="F24" s="793"/>
      <c r="G24" s="793"/>
      <c r="H24" s="793"/>
      <c r="I24" s="793"/>
      <c r="J24" s="793"/>
    </row>
    <row r="25" spans="1:10" ht="12.75" hidden="1">
      <c r="A25" s="793"/>
      <c r="B25" s="793"/>
      <c r="C25" s="793"/>
      <c r="D25" s="793"/>
      <c r="E25" s="793"/>
      <c r="F25" s="793"/>
      <c r="G25" s="793"/>
      <c r="H25" s="793"/>
      <c r="I25" s="793"/>
      <c r="J25" s="793"/>
    </row>
    <row r="26" spans="1:10" ht="12.75" hidden="1">
      <c r="A26" s="793"/>
      <c r="B26" s="793"/>
      <c r="C26" s="793"/>
      <c r="D26" s="793"/>
      <c r="E26" s="793"/>
      <c r="F26" s="793"/>
      <c r="G26" s="793"/>
      <c r="H26" s="793"/>
      <c r="I26" s="793"/>
      <c r="J26" s="793"/>
    </row>
    <row r="27" spans="1:10" ht="12.75" hidden="1">
      <c r="A27" s="793"/>
      <c r="B27" s="793"/>
      <c r="C27" s="793"/>
      <c r="D27" s="793"/>
      <c r="E27" s="793"/>
      <c r="F27" s="793"/>
      <c r="G27" s="793"/>
      <c r="H27" s="793"/>
      <c r="I27" s="793"/>
      <c r="J27" s="793"/>
    </row>
    <row r="28" spans="1:10" ht="12.75" hidden="1">
      <c r="A28" s="793"/>
      <c r="B28" s="793"/>
      <c r="C28" s="793"/>
      <c r="D28" s="793"/>
      <c r="E28" s="793"/>
      <c r="F28" s="793"/>
      <c r="G28" s="793"/>
      <c r="H28" s="793"/>
      <c r="I28" s="793"/>
      <c r="J28" s="793"/>
    </row>
    <row r="29" spans="1:10" ht="12.75" hidden="1">
      <c r="A29" s="793"/>
      <c r="B29" s="793"/>
      <c r="C29" s="793"/>
      <c r="D29" s="793"/>
      <c r="E29" s="793"/>
      <c r="F29" s="793"/>
      <c r="G29" s="793"/>
      <c r="H29" s="793"/>
      <c r="I29" s="793"/>
      <c r="J29" s="793"/>
    </row>
    <row r="30" spans="1:10" ht="15">
      <c r="A30" s="757"/>
      <c r="B30" s="757"/>
      <c r="C30" s="757"/>
      <c r="D30" s="757"/>
      <c r="E30" s="757"/>
      <c r="F30" s="757"/>
      <c r="G30" s="757"/>
      <c r="H30" s="757"/>
      <c r="I30" s="757"/>
      <c r="J30" s="757"/>
    </row>
    <row r="31" spans="1:10" ht="15">
      <c r="A31" s="792" t="s">
        <v>515</v>
      </c>
      <c r="B31" s="792"/>
      <c r="C31" s="792"/>
      <c r="D31" s="773">
        <v>42782</v>
      </c>
      <c r="E31" s="757"/>
      <c r="F31" s="757"/>
      <c r="G31" s="758" t="s">
        <v>522</v>
      </c>
      <c r="H31" s="758"/>
      <c r="I31" s="757"/>
      <c r="J31" s="757"/>
    </row>
    <row r="32" spans="1:10" ht="15">
      <c r="A32" s="757"/>
      <c r="B32" s="757"/>
      <c r="C32" s="757"/>
      <c r="D32" s="757"/>
      <c r="E32" s="757"/>
      <c r="F32" s="757"/>
      <c r="G32" s="757"/>
      <c r="H32" s="757"/>
      <c r="I32" s="757"/>
      <c r="J32" s="757"/>
    </row>
    <row r="33" spans="1:10" ht="15">
      <c r="A33" s="757"/>
      <c r="B33" s="757"/>
      <c r="C33" s="757"/>
      <c r="D33" s="757"/>
      <c r="E33" s="757"/>
      <c r="F33" s="757"/>
      <c r="G33" s="757"/>
      <c r="H33" s="757"/>
      <c r="I33" s="757"/>
      <c r="J33" s="757"/>
    </row>
    <row r="34" spans="1:10" ht="15">
      <c r="A34" s="757"/>
      <c r="B34" s="757"/>
      <c r="C34" s="757"/>
      <c r="D34" s="757"/>
      <c r="E34" s="757"/>
      <c r="F34" s="757"/>
      <c r="G34" s="757"/>
      <c r="H34" s="757"/>
      <c r="I34" s="757"/>
      <c r="J34" s="757"/>
    </row>
    <row r="35" spans="1:10" ht="15">
      <c r="A35" s="758" t="s">
        <v>516</v>
      </c>
      <c r="B35" s="758"/>
      <c r="C35" s="758"/>
      <c r="D35" s="758"/>
      <c r="E35" s="757" t="s">
        <v>527</v>
      </c>
      <c r="F35" s="757"/>
      <c r="G35" s="757"/>
      <c r="H35" s="757"/>
      <c r="I35" s="757"/>
      <c r="J35" s="757"/>
    </row>
    <row r="36" spans="1:10" ht="15">
      <c r="A36" s="757" t="s">
        <v>520</v>
      </c>
      <c r="B36" s="757"/>
      <c r="C36" s="757"/>
      <c r="D36" s="757"/>
      <c r="E36" s="757"/>
      <c r="F36" s="757"/>
      <c r="G36" s="757"/>
      <c r="H36" s="757"/>
      <c r="I36" s="757"/>
      <c r="J36" s="757"/>
    </row>
    <row r="37" spans="1:10" ht="15">
      <c r="A37" s="757"/>
      <c r="B37" s="757"/>
      <c r="C37" s="757"/>
      <c r="D37" s="757"/>
      <c r="E37" s="757"/>
      <c r="F37" s="757"/>
      <c r="G37" s="757"/>
      <c r="H37" s="757"/>
      <c r="I37" s="757"/>
      <c r="J37" s="757"/>
    </row>
    <row r="38" spans="1:10" ht="15">
      <c r="A38" s="757"/>
      <c r="B38" s="757"/>
      <c r="C38" s="757"/>
      <c r="D38" s="757"/>
      <c r="E38" s="757"/>
      <c r="F38" s="757"/>
      <c r="G38" s="757"/>
      <c r="H38" s="757"/>
      <c r="I38" s="757"/>
      <c r="J38" s="757"/>
    </row>
    <row r="39" spans="1:10" ht="15">
      <c r="A39" s="792" t="s">
        <v>517</v>
      </c>
      <c r="B39" s="792"/>
      <c r="C39" s="792"/>
      <c r="D39" s="774"/>
      <c r="E39" s="757" t="s">
        <v>527</v>
      </c>
      <c r="F39" s="757"/>
      <c r="G39" s="757"/>
      <c r="H39" s="757"/>
      <c r="I39" s="757"/>
      <c r="J39" s="757"/>
    </row>
    <row r="40" spans="1:10" ht="15">
      <c r="A40" s="757" t="s">
        <v>520</v>
      </c>
      <c r="B40" s="757"/>
      <c r="C40" s="757"/>
      <c r="D40" s="757"/>
      <c r="E40" s="757"/>
      <c r="F40" s="757"/>
      <c r="G40" s="757"/>
      <c r="H40" s="757"/>
      <c r="I40" s="757"/>
      <c r="J40" s="757"/>
    </row>
    <row r="41" spans="1:10" ht="15">
      <c r="A41" s="791" t="s">
        <v>521</v>
      </c>
      <c r="B41" s="791"/>
      <c r="C41" s="791"/>
      <c r="D41" s="791"/>
      <c r="E41" s="757"/>
      <c r="F41" s="757"/>
      <c r="G41" s="757"/>
      <c r="H41" s="757"/>
      <c r="I41" s="757"/>
      <c r="J41" s="757"/>
    </row>
    <row r="42" spans="1:10" ht="15">
      <c r="A42" s="757"/>
      <c r="B42" s="757"/>
      <c r="C42" s="757"/>
      <c r="D42" s="757"/>
      <c r="E42" s="757"/>
      <c r="F42" s="757"/>
      <c r="G42" s="757"/>
      <c r="H42" s="757"/>
      <c r="I42" s="757"/>
      <c r="J42" s="757"/>
    </row>
    <row r="43" spans="1:10" ht="15">
      <c r="A43" s="757"/>
      <c r="B43" s="757"/>
      <c r="C43" s="757"/>
      <c r="D43" s="757"/>
      <c r="E43" s="757"/>
      <c r="F43" s="757"/>
      <c r="G43" s="757"/>
      <c r="H43" s="757"/>
      <c r="I43" s="757"/>
      <c r="J43" s="757"/>
    </row>
    <row r="44" spans="1:10" ht="15">
      <c r="A44" s="757"/>
      <c r="B44" s="757"/>
      <c r="C44" s="757"/>
      <c r="D44" s="757"/>
      <c r="E44" s="757"/>
      <c r="F44" s="757"/>
      <c r="G44" s="757"/>
      <c r="H44" s="757"/>
      <c r="I44" s="757"/>
      <c r="J44" s="757"/>
    </row>
    <row r="45" spans="1:10" ht="15">
      <c r="A45" s="757"/>
      <c r="B45" s="757"/>
      <c r="C45" s="757"/>
      <c r="D45" s="757"/>
      <c r="E45" s="757"/>
      <c r="F45" s="757"/>
      <c r="G45" s="757"/>
      <c r="H45" s="757"/>
      <c r="I45" s="757"/>
      <c r="J45" s="757"/>
    </row>
    <row r="46" spans="1:10" ht="15">
      <c r="A46" s="757"/>
      <c r="B46" s="757"/>
      <c r="C46" s="757"/>
      <c r="D46" s="757"/>
      <c r="E46" s="757"/>
      <c r="F46" s="757"/>
      <c r="G46" s="757"/>
      <c r="H46" s="757"/>
      <c r="I46" s="757"/>
      <c r="J46" s="757"/>
    </row>
    <row r="47" spans="1:10" ht="15">
      <c r="A47" s="757"/>
      <c r="B47" s="757"/>
      <c r="C47" s="757"/>
      <c r="D47" s="757"/>
      <c r="E47" s="757"/>
      <c r="F47" s="757"/>
      <c r="G47" s="757"/>
      <c r="H47" s="757"/>
      <c r="I47" s="757"/>
      <c r="J47" s="757"/>
    </row>
    <row r="48" spans="1:10" ht="15">
      <c r="A48" s="757"/>
      <c r="B48" s="757"/>
      <c r="C48" s="757"/>
      <c r="D48" s="757"/>
      <c r="E48" s="757"/>
      <c r="F48" s="757"/>
      <c r="G48" s="757"/>
      <c r="H48" s="757"/>
      <c r="I48" s="757"/>
      <c r="J48" s="757"/>
    </row>
    <row r="49" spans="1:10" ht="15">
      <c r="A49" s="757"/>
      <c r="B49" s="757"/>
      <c r="C49" s="757"/>
      <c r="D49" s="757"/>
      <c r="E49" s="757"/>
      <c r="F49" s="757"/>
      <c r="G49" s="757"/>
      <c r="H49" s="757"/>
      <c r="I49" s="757"/>
      <c r="J49" s="757"/>
    </row>
    <row r="50" spans="1:10" ht="15">
      <c r="A50" s="757"/>
      <c r="B50" s="757"/>
      <c r="C50" s="757"/>
      <c r="D50" s="757"/>
      <c r="E50" s="757"/>
      <c r="F50" s="757"/>
      <c r="G50" s="757"/>
      <c r="H50" s="757"/>
      <c r="I50" s="757"/>
      <c r="J50" s="757"/>
    </row>
    <row r="51" spans="1:10" ht="15">
      <c r="A51" s="757"/>
      <c r="B51" s="757"/>
      <c r="C51" s="757"/>
      <c r="D51" s="757"/>
      <c r="E51" s="757"/>
      <c r="F51" s="757"/>
      <c r="G51" s="757"/>
      <c r="H51" s="757"/>
      <c r="I51" s="757"/>
      <c r="J51" s="757"/>
    </row>
    <row r="52" spans="1:10" ht="15">
      <c r="A52" s="757"/>
      <c r="B52" s="757"/>
      <c r="C52" s="757"/>
      <c r="D52" s="757"/>
      <c r="E52" s="757"/>
      <c r="F52" s="757"/>
      <c r="G52" s="757"/>
      <c r="H52" s="757"/>
      <c r="I52" s="757"/>
      <c r="J52" s="757"/>
    </row>
    <row r="53" spans="1:10" ht="15">
      <c r="A53" s="757"/>
      <c r="B53" s="757"/>
      <c r="C53" s="757"/>
      <c r="D53" s="757"/>
      <c r="E53" s="757"/>
      <c r="F53" s="757"/>
      <c r="G53" s="757"/>
      <c r="H53" s="757"/>
      <c r="I53" s="757"/>
      <c r="J53" s="757"/>
    </row>
    <row r="54" spans="1:10" ht="15">
      <c r="A54" s="757"/>
      <c r="B54" s="757"/>
      <c r="C54" s="757"/>
      <c r="D54" s="757"/>
      <c r="E54" s="757"/>
      <c r="F54" s="757"/>
      <c r="G54" s="757"/>
      <c r="H54" s="757"/>
      <c r="I54" s="757"/>
      <c r="J54" s="757"/>
    </row>
    <row r="55" spans="1:10" ht="15">
      <c r="A55" s="757"/>
      <c r="B55" s="757"/>
      <c r="C55" s="757"/>
      <c r="D55" s="757"/>
      <c r="E55" s="757"/>
      <c r="F55" s="757"/>
      <c r="G55" s="757"/>
      <c r="H55" s="757"/>
      <c r="I55" s="757"/>
      <c r="J55" s="757"/>
    </row>
    <row r="56" spans="1:10" ht="15">
      <c r="A56" s="757"/>
      <c r="B56" s="757"/>
      <c r="C56" s="757"/>
      <c r="D56" s="757"/>
      <c r="E56" s="757"/>
      <c r="F56" s="757"/>
      <c r="G56" s="757"/>
      <c r="H56" s="757"/>
      <c r="I56" s="757"/>
      <c r="J56" s="757"/>
    </row>
    <row r="57" spans="1:10" ht="15">
      <c r="A57" s="757"/>
      <c r="B57" s="757"/>
      <c r="C57" s="757"/>
      <c r="D57" s="757"/>
      <c r="E57" s="757"/>
      <c r="F57" s="757"/>
      <c r="G57" s="757"/>
      <c r="H57" s="757"/>
      <c r="I57" s="757"/>
      <c r="J57" s="757"/>
    </row>
    <row r="58" spans="1:10" ht="15">
      <c r="A58" s="757"/>
      <c r="B58" s="757"/>
      <c r="C58" s="757"/>
      <c r="D58" s="757"/>
      <c r="E58" s="757"/>
      <c r="F58" s="757"/>
      <c r="G58" s="757"/>
      <c r="H58" s="757"/>
      <c r="I58" s="757"/>
      <c r="J58" s="757"/>
    </row>
    <row r="59" spans="1:10" ht="15">
      <c r="A59" s="757"/>
      <c r="B59" s="757"/>
      <c r="C59" s="757"/>
      <c r="D59" s="757"/>
      <c r="E59" s="757"/>
      <c r="F59" s="757"/>
      <c r="G59" s="757"/>
      <c r="H59" s="757"/>
      <c r="I59" s="757"/>
      <c r="J59" s="757"/>
    </row>
    <row r="60" spans="1:10" ht="15">
      <c r="A60" s="757"/>
      <c r="B60" s="757"/>
      <c r="C60" s="757"/>
      <c r="D60" s="757"/>
      <c r="E60" s="757"/>
      <c r="F60" s="757"/>
      <c r="G60" s="757"/>
      <c r="H60" s="757"/>
      <c r="I60" s="757"/>
      <c r="J60" s="757"/>
    </row>
    <row r="61" spans="1:10" ht="15">
      <c r="A61" s="757"/>
      <c r="B61" s="757"/>
      <c r="C61" s="757"/>
      <c r="D61" s="757"/>
      <c r="E61" s="757"/>
      <c r="F61" s="757"/>
      <c r="G61" s="757"/>
      <c r="H61" s="757"/>
      <c r="I61" s="757"/>
      <c r="J61" s="757"/>
    </row>
    <row r="62" spans="1:10" ht="15">
      <c r="A62" s="757"/>
      <c r="B62" s="757"/>
      <c r="C62" s="757"/>
      <c r="D62" s="757"/>
      <c r="E62" s="757"/>
      <c r="F62" s="757"/>
      <c r="G62" s="757"/>
      <c r="H62" s="757"/>
      <c r="I62" s="757"/>
      <c r="J62" s="757"/>
    </row>
    <row r="63" spans="1:10" ht="15">
      <c r="A63" s="757"/>
      <c r="B63" s="757"/>
      <c r="C63" s="757"/>
      <c r="D63" s="757"/>
      <c r="E63" s="757"/>
      <c r="F63" s="757"/>
      <c r="G63" s="757"/>
      <c r="H63" s="757"/>
      <c r="I63" s="757"/>
      <c r="J63" s="757"/>
    </row>
    <row r="64" spans="1:10" ht="15">
      <c r="A64" s="757"/>
      <c r="B64" s="757"/>
      <c r="C64" s="757"/>
      <c r="D64" s="757"/>
      <c r="E64" s="757"/>
      <c r="F64" s="757"/>
      <c r="G64" s="757"/>
      <c r="H64" s="757"/>
      <c r="I64" s="757"/>
      <c r="J64" s="757"/>
    </row>
    <row r="65" spans="1:10" ht="15">
      <c r="A65" s="757"/>
      <c r="B65" s="757"/>
      <c r="C65" s="757"/>
      <c r="D65" s="757"/>
      <c r="E65" s="757"/>
      <c r="F65" s="757"/>
      <c r="G65" s="757"/>
      <c r="H65" s="757"/>
      <c r="I65" s="757"/>
      <c r="J65" s="757"/>
    </row>
    <row r="66" spans="1:10" ht="15">
      <c r="A66" s="757"/>
      <c r="B66" s="757"/>
      <c r="C66" s="757"/>
      <c r="D66" s="757"/>
      <c r="E66" s="757"/>
      <c r="F66" s="757"/>
      <c r="G66" s="757"/>
      <c r="H66" s="757"/>
      <c r="I66" s="757"/>
      <c r="J66" s="757"/>
    </row>
    <row r="67" spans="1:10" ht="15">
      <c r="A67" s="757"/>
      <c r="B67" s="757"/>
      <c r="C67" s="757"/>
      <c r="D67" s="757"/>
      <c r="E67" s="757"/>
      <c r="F67" s="757"/>
      <c r="G67" s="757"/>
      <c r="H67" s="757"/>
      <c r="I67" s="757"/>
      <c r="J67" s="757"/>
    </row>
    <row r="68" spans="1:10" ht="15">
      <c r="A68" s="757"/>
      <c r="B68" s="757"/>
      <c r="C68" s="757"/>
      <c r="D68" s="757"/>
      <c r="E68" s="757"/>
      <c r="F68" s="757"/>
      <c r="G68" s="757"/>
      <c r="H68" s="757"/>
      <c r="I68" s="757"/>
      <c r="J68" s="757"/>
    </row>
    <row r="69" spans="1:10" ht="15">
      <c r="A69" s="757"/>
      <c r="B69" s="757"/>
      <c r="C69" s="757"/>
      <c r="D69" s="757"/>
      <c r="E69" s="757"/>
      <c r="F69" s="757"/>
      <c r="G69" s="757"/>
      <c r="H69" s="757"/>
      <c r="I69" s="757"/>
      <c r="J69" s="757"/>
    </row>
    <row r="70" spans="1:10" ht="15">
      <c r="A70" s="757"/>
      <c r="B70" s="757"/>
      <c r="C70" s="757"/>
      <c r="D70" s="757"/>
      <c r="E70" s="757"/>
      <c r="F70" s="757"/>
      <c r="G70" s="757"/>
      <c r="H70" s="757"/>
      <c r="I70" s="757"/>
      <c r="J70" s="757"/>
    </row>
  </sheetData>
  <sheetProtection/>
  <mergeCells count="17">
    <mergeCell ref="A41:D41"/>
    <mergeCell ref="A39:D39"/>
    <mergeCell ref="A31:C31"/>
    <mergeCell ref="A16:J29"/>
    <mergeCell ref="A10:C10"/>
    <mergeCell ref="D10:J10"/>
    <mergeCell ref="A15:F15"/>
    <mergeCell ref="B1:F1"/>
    <mergeCell ref="G6:J6"/>
    <mergeCell ref="A2:J2"/>
    <mergeCell ref="D12:J12"/>
    <mergeCell ref="A4:B4"/>
    <mergeCell ref="A5:B5"/>
    <mergeCell ref="C4:G4"/>
    <mergeCell ref="C5:F5"/>
    <mergeCell ref="A12:C12"/>
    <mergeCell ref="A8:J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80" r:id="rId1"/>
  <headerFooter alignWithMargins="0">
    <oddHeader>&amp;L&amp;"Arial CE,Tučné"&amp;12Město Ostrov&amp;R
</oddHeader>
    <oddFooter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04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0.50390625" style="0" bestFit="1" customWidth="1"/>
    <col min="4" max="4" width="9.375" style="0" bestFit="1" customWidth="1"/>
    <col min="6" max="6" width="100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26" width="0" style="0" hidden="1" customWidth="1"/>
    <col min="27" max="27" width="12.00390625" style="0" bestFit="1" customWidth="1"/>
    <col min="28" max="28" width="9.50390625" style="0" bestFit="1" customWidth="1"/>
    <col min="30" max="30" width="12.00390625" style="0" bestFit="1" customWidth="1"/>
    <col min="31" max="31" width="12.00390625" style="0" customWidth="1"/>
  </cols>
  <sheetData>
    <row r="1" ht="13.5">
      <c r="A1" s="256" t="s">
        <v>111</v>
      </c>
    </row>
    <row r="2" spans="1:32" ht="13.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27:32" ht="12.75">
      <c r="AA3" s="219" t="s">
        <v>232</v>
      </c>
      <c r="AB3" s="219"/>
      <c r="AC3" s="219"/>
      <c r="AD3" s="59" t="s">
        <v>422</v>
      </c>
      <c r="AE3" s="59"/>
      <c r="AF3" s="59"/>
    </row>
    <row r="4" spans="27:32" ht="13.5" thickBot="1">
      <c r="AA4" s="257"/>
      <c r="AB4" s="257"/>
      <c r="AC4" s="257"/>
      <c r="AD4" s="258"/>
      <c r="AE4" s="258"/>
      <c r="AF4" s="258"/>
    </row>
    <row r="5" spans="1:32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aca="true" t="shared" si="0" ref="L6:V6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aca="true" t="shared" si="1" ref="W6:W27">R6/O6</f>
        <v>#DIV/0!</v>
      </c>
      <c r="X6" s="234" t="e">
        <f aca="true" t="shared" si="2" ref="X6:X27">V6/O6</f>
        <v>#DIV/0!</v>
      </c>
      <c r="Y6" s="17">
        <f aca="true" t="shared" si="3" ref="Y6:Y27">O6-V6</f>
        <v>-1005</v>
      </c>
      <c r="Z6" s="235"/>
      <c r="AA6" s="17">
        <f aca="true" t="shared" si="4" ref="AA6:AF6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aca="true" t="shared" si="5" ref="O7:O27">L7</f>
        <v>0</v>
      </c>
      <c r="P7" s="261"/>
      <c r="Q7" s="262"/>
      <c r="R7" s="49"/>
      <c r="S7" s="262"/>
      <c r="T7" s="262"/>
      <c r="U7" s="49"/>
      <c r="V7" s="49">
        <f aca="true" t="shared" si="6" ref="V7:V27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aca="true" t="shared" si="7" ref="M13:M18">L13</f>
        <v>0</v>
      </c>
      <c r="N13" s="95"/>
      <c r="O13" s="18">
        <f t="shared" si="5"/>
        <v>0</v>
      </c>
      <c r="P13" s="270">
        <f aca="true" t="shared" si="8" ref="P13:P18">O13</f>
        <v>0</v>
      </c>
      <c r="Q13" s="271"/>
      <c r="R13" s="21"/>
      <c r="S13" s="270">
        <f aca="true" t="shared" si="9" ref="S13:S18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5" hidden="1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5" hidden="1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aca="true" t="shared" si="10" ref="O31:O50">L31</f>
        <v>0</v>
      </c>
      <c r="P31" s="275"/>
      <c r="Q31" s="21"/>
      <c r="R31" s="21"/>
      <c r="S31" s="21"/>
      <c r="T31" s="21"/>
      <c r="U31" s="21"/>
      <c r="V31" s="21">
        <f aca="true" t="shared" si="11" ref="V31:V50">R31+U31</f>
        <v>0</v>
      </c>
      <c r="W31" s="249" t="e">
        <f aca="true" t="shared" si="12" ref="W31:W48">R31/O31</f>
        <v>#DIV/0!</v>
      </c>
      <c r="X31" s="249" t="e">
        <f aca="true" t="shared" si="13" ref="X31:X48">V31/O31</f>
        <v>#DIV/0!</v>
      </c>
      <c r="Y31" s="12">
        <f aca="true" t="shared" si="14" ref="Y31:Y50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5" hidden="1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5" hidden="1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5" hidden="1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aca="true" t="shared" si="15" ref="O58:O6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aca="true" t="shared" si="16" ref="V58:V65">R58+U58</f>
        <v>14</v>
      </c>
      <c r="W58" s="249" t="e">
        <f aca="true" t="shared" si="17" ref="W58:W65">R58/O58</f>
        <v>#DIV/0!</v>
      </c>
      <c r="X58" s="249" t="e">
        <f aca="true" t="shared" si="18" ref="X58:X65">V58/O58</f>
        <v>#DIV/0!</v>
      </c>
      <c r="Y58" s="12">
        <f aca="true" t="shared" si="19" ref="Y58:Y65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25" hidden="1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aca="true" t="shared" si="20" ref="O67:O85">L67</f>
        <v>0</v>
      </c>
      <c r="P67" s="279"/>
      <c r="Q67" s="280"/>
      <c r="R67" s="21">
        <v>11</v>
      </c>
      <c r="S67" s="280"/>
      <c r="T67" s="280"/>
      <c r="U67" s="21"/>
      <c r="V67" s="21">
        <f aca="true" t="shared" si="21" ref="V67:V85">R67+U67</f>
        <v>11</v>
      </c>
      <c r="W67" s="249" t="e">
        <f aca="true" t="shared" si="22" ref="W67:W85">R67/O67</f>
        <v>#DIV/0!</v>
      </c>
      <c r="X67" s="249" t="e">
        <f aca="true" t="shared" si="23" ref="X67:X85">V67/O67</f>
        <v>#DIV/0!</v>
      </c>
      <c r="Y67" s="12">
        <f aca="true" t="shared" si="24" ref="Y67:Y85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" ht="13.5">
      <c r="A91" s="5" t="s">
        <v>276</v>
      </c>
      <c r="B91" s="5"/>
      <c r="C91" s="5" t="s">
        <v>68</v>
      </c>
    </row>
    <row r="92" spans="1:3" ht="12.75">
      <c r="A92" t="s">
        <v>482</v>
      </c>
      <c r="C92" s="378">
        <v>13</v>
      </c>
    </row>
    <row r="93" spans="1:3" ht="12.75">
      <c r="A93" t="s">
        <v>254</v>
      </c>
      <c r="C93" s="378">
        <v>6</v>
      </c>
    </row>
    <row r="94" spans="1:3" ht="12.75">
      <c r="A94" t="s">
        <v>210</v>
      </c>
      <c r="C94" s="378">
        <v>8</v>
      </c>
    </row>
    <row r="95" spans="1:3" ht="12.75">
      <c r="A95" t="s">
        <v>211</v>
      </c>
      <c r="C95" s="378">
        <v>10</v>
      </c>
    </row>
    <row r="96" spans="1:3" ht="12.75">
      <c r="A96" t="s">
        <v>212</v>
      </c>
      <c r="C96" s="378">
        <v>8</v>
      </c>
    </row>
    <row r="97" spans="1:3" ht="12.75">
      <c r="A97" t="s">
        <v>213</v>
      </c>
      <c r="C97" s="378">
        <v>6</v>
      </c>
    </row>
    <row r="98" spans="1:3" ht="12.75">
      <c r="A98" t="s">
        <v>40</v>
      </c>
      <c r="C98" s="378">
        <v>2</v>
      </c>
    </row>
    <row r="99" spans="1:3" ht="12.75">
      <c r="A99" t="s">
        <v>67</v>
      </c>
      <c r="C99" s="378">
        <v>0.5</v>
      </c>
    </row>
    <row r="100" spans="1:3" ht="13.5">
      <c r="A100" s="5" t="s">
        <v>347</v>
      </c>
      <c r="B100" s="5"/>
      <c r="C100" s="379">
        <f>SUM(C92:C99)</f>
        <v>53.5</v>
      </c>
    </row>
    <row r="101" ht="12.75">
      <c r="C101" s="378"/>
    </row>
    <row r="102" spans="1:4" ht="12.75">
      <c r="A102" t="s">
        <v>69</v>
      </c>
      <c r="C102" s="378">
        <v>99</v>
      </c>
      <c r="D102" s="72">
        <f>SUM(D103:D104)</f>
        <v>1</v>
      </c>
    </row>
    <row r="103" spans="1:4" ht="12.75">
      <c r="A103" t="s">
        <v>276</v>
      </c>
      <c r="C103" s="378">
        <f>C100</f>
        <v>53.5</v>
      </c>
      <c r="D103" s="72">
        <f>C103/C102</f>
        <v>0.5404040404040404</v>
      </c>
    </row>
    <row r="104" spans="1:4" ht="12.75">
      <c r="A104" t="s">
        <v>70</v>
      </c>
      <c r="C104" s="378">
        <f>C102-C103</f>
        <v>45.5</v>
      </c>
      <c r="D104" s="72">
        <f>C104/C102</f>
        <v>0.4595959595959596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55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9.50390625" style="0" bestFit="1" customWidth="1"/>
    <col min="2" max="2" width="40.50390625" style="0" customWidth="1"/>
    <col min="3" max="3" width="9.875" style="0" customWidth="1"/>
    <col min="4" max="4" width="10.625" style="0" bestFit="1" customWidth="1"/>
    <col min="5" max="5" width="9.375" style="0" hidden="1" customWidth="1"/>
    <col min="6" max="6" width="10.875" style="0" bestFit="1" customWidth="1"/>
    <col min="7" max="7" width="8.625" style="0" customWidth="1"/>
    <col min="9" max="9" width="21.875" style="0" bestFit="1" customWidth="1"/>
  </cols>
  <sheetData>
    <row r="1" spans="2:6" ht="12.75">
      <c r="B1" s="470" t="s">
        <v>336</v>
      </c>
      <c r="C1" s="54" t="s">
        <v>53</v>
      </c>
      <c r="D1" s="54" t="s">
        <v>53</v>
      </c>
      <c r="F1" s="54" t="s">
        <v>53</v>
      </c>
    </row>
    <row r="2" spans="4:6" ht="13.5" thickBot="1">
      <c r="D2" t="s">
        <v>125</v>
      </c>
      <c r="F2" t="s">
        <v>139</v>
      </c>
    </row>
    <row r="3" spans="1:11" ht="13.5" thickBot="1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ht="12.7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aca="true" t="shared" si="0" ref="G4:G17">F4/D4</f>
        <v>#REF!</v>
      </c>
      <c r="I4" s="513" t="s">
        <v>460</v>
      </c>
      <c r="J4" s="503" t="e">
        <f aca="true" t="shared" si="1" ref="J4:J16">C4</f>
        <v>#REF!</v>
      </c>
      <c r="K4" s="491" t="e">
        <f aca="true" t="shared" si="2" ref="K4:K16">D4</f>
        <v>#REF!</v>
      </c>
    </row>
    <row r="5" spans="1:11" ht="12.7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ht="12.7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ht="12.7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ht="12.7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ht="12.7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ht="12.7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ht="12.7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ht="12.7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ht="12.7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ht="12.7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ht="12.7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ht="13.5" thickBot="1"/>
    <row r="19" spans="2:7" ht="12.7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7" ht="12.7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7" ht="12.7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7" ht="13.5" thickBot="1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7" ht="12.7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ht="13.5" thickBot="1">
      <c r="C24" s="4"/>
    </row>
    <row r="25" spans="2:7" ht="12.7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7" ht="13.5" thickBot="1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spans="2:3" ht="12.75">
      <c r="B34" s="65"/>
      <c r="C34" s="10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85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9" sqref="B9"/>
    </sheetView>
  </sheetViews>
  <sheetFormatPr defaultColWidth="9.00390625" defaultRowHeight="12.75"/>
  <cols>
    <col min="2" max="2" width="48.375" style="0" bestFit="1" customWidth="1"/>
    <col min="4" max="4" width="10.625" style="0" bestFit="1" customWidth="1"/>
    <col min="5" max="5" width="10.875" style="0" bestFit="1" customWidth="1"/>
    <col min="6" max="6" width="9.875" style="0" bestFit="1" customWidth="1"/>
  </cols>
  <sheetData>
    <row r="1" ht="12.75">
      <c r="A1" s="470" t="s">
        <v>337</v>
      </c>
    </row>
    <row r="2" spans="1:5" ht="12.75">
      <c r="A2" s="470"/>
      <c r="D2" s="54" t="s">
        <v>53</v>
      </c>
      <c r="E2" s="54" t="s">
        <v>53</v>
      </c>
    </row>
    <row r="3" spans="3:5" ht="13.5" thickBot="1">
      <c r="C3" s="54" t="s">
        <v>53</v>
      </c>
      <c r="D3" s="54" t="s">
        <v>125</v>
      </c>
      <c r="E3" t="s">
        <v>139</v>
      </c>
    </row>
    <row r="4" spans="1:6" ht="13.5" thickBot="1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ht="12.7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aca="true" t="shared" si="0" ref="F5:F20">E5/D5</f>
        <v>#REF!</v>
      </c>
    </row>
    <row r="6" spans="1:6" ht="12.7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ht="12.7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ht="12.7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ht="12.7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ht="12.7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ht="12.7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ht="12.7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ht="12.7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ht="12.7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ht="12.7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ht="12.7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ht="12.7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ht="12.7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2:6" ht="12.7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115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23"/>
  <sheetViews>
    <sheetView zoomScale="75" zoomScaleNormal="75" zoomScalePageLayoutView="0" workbookViewId="0" topLeftCell="A1">
      <selection activeCell="A43" sqref="A43"/>
    </sheetView>
  </sheetViews>
  <sheetFormatPr defaultColWidth="9.00390625" defaultRowHeight="12.75"/>
  <cols>
    <col min="1" max="1" width="7.625" style="0" customWidth="1"/>
    <col min="2" max="2" width="7.375" style="100" customWidth="1"/>
    <col min="3" max="3" width="6.375" style="100" customWidth="1"/>
    <col min="4" max="4" width="8.50390625" style="100" customWidth="1"/>
    <col min="5" max="5" width="93.50390625" style="0" customWidth="1"/>
    <col min="6" max="6" width="12.375" style="4" customWidth="1"/>
    <col min="7" max="8" width="9.375" style="0" customWidth="1"/>
    <col min="9" max="9" width="11.50390625" style="0" customWidth="1"/>
    <col min="10" max="10" width="9.875" style="0" customWidth="1"/>
    <col min="11" max="11" width="10.00390625" style="0" customWidth="1"/>
    <col min="12" max="12" width="13.50390625" style="0" hidden="1" customWidth="1"/>
    <col min="13" max="13" width="9.00390625" style="0" customWidth="1"/>
  </cols>
  <sheetData>
    <row r="1" spans="1:13" ht="20.25" customHeight="1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2" ht="1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3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2" ht="13.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2" ht="13.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2" ht="14.25" hidden="1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aca="true" t="shared" si="0" ref="I7:I20">H7/G7</f>
        <v>#DIV/0!</v>
      </c>
      <c r="J7" s="73"/>
      <c r="K7" s="72"/>
      <c r="L7" s="4"/>
    </row>
    <row r="8" spans="1:12" ht="13.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2" ht="14.25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2" ht="14.25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2" ht="13.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2" ht="14.25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2" ht="14.25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2" ht="13.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2" ht="13.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2" ht="13.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12" ht="13.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12" ht="13.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12" ht="13.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12" ht="13.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7" ht="13.5">
      <c r="A21" s="560"/>
      <c r="B21" s="560"/>
      <c r="C21" s="560"/>
      <c r="D21" s="564"/>
      <c r="E21" s="190"/>
      <c r="F21" s="565"/>
      <c r="G21" s="566"/>
    </row>
    <row r="22" spans="1:12" ht="13.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13" ht="13.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13" ht="13.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13" ht="13.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13" ht="13.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13" ht="13.5" hidden="1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25" hidden="1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13" ht="13.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13" ht="13.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13" ht="13.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13" ht="13.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8" ht="13.5">
      <c r="A38" s="560"/>
      <c r="B38" s="587"/>
      <c r="C38" s="587"/>
      <c r="D38" s="587"/>
      <c r="E38" s="190"/>
      <c r="F38" s="565"/>
      <c r="G38" s="190"/>
      <c r="H38" s="99"/>
    </row>
    <row r="39" spans="1:12" ht="13.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8" ht="13.5">
      <c r="A40" s="560"/>
      <c r="B40" s="566"/>
      <c r="C40" s="566"/>
      <c r="D40" s="566"/>
      <c r="E40" s="569"/>
      <c r="F40" s="570"/>
      <c r="G40" s="190"/>
      <c r="H40" s="99"/>
    </row>
    <row r="41" spans="1:12" ht="13.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8" ht="12.75">
      <c r="A42" s="3"/>
      <c r="H42" s="101"/>
    </row>
    <row r="43" spans="1:8" ht="12.75">
      <c r="A43" s="102"/>
      <c r="B43"/>
      <c r="C43"/>
      <c r="D43"/>
      <c r="H43" s="101"/>
    </row>
    <row r="44" spans="1:8" ht="12.75" hidden="1">
      <c r="A44" s="102" t="s">
        <v>256</v>
      </c>
      <c r="B44"/>
      <c r="C44"/>
      <c r="D44"/>
      <c r="F44" s="4">
        <v>25080</v>
      </c>
      <c r="H44" s="101"/>
    </row>
    <row r="45" spans="1:8" ht="12.75" hidden="1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8" ht="12.75" hidden="1">
      <c r="A46" s="102" t="s">
        <v>399</v>
      </c>
      <c r="B46"/>
      <c r="C46"/>
      <c r="D46"/>
      <c r="F46" s="4">
        <f>SUM(F44:F45)</f>
        <v>43243</v>
      </c>
      <c r="H46" s="101"/>
    </row>
    <row r="47" spans="1:8" ht="12.75" hidden="1">
      <c r="A47" s="102" t="s">
        <v>400</v>
      </c>
      <c r="B47"/>
      <c r="C47"/>
      <c r="D47"/>
      <c r="F47" s="4">
        <v>3170</v>
      </c>
      <c r="H47" s="101"/>
    </row>
    <row r="48" spans="1:8" ht="12.75" hidden="1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8" ht="12.75" hidden="1">
      <c r="A49" s="102" t="s">
        <v>47</v>
      </c>
      <c r="B49"/>
      <c r="C49"/>
      <c r="D49"/>
      <c r="F49" s="4">
        <f>F46-F47-F48</f>
        <v>-10425</v>
      </c>
      <c r="H49" s="101"/>
    </row>
    <row r="50" spans="1:8" ht="12.75" hidden="1">
      <c r="A50" s="102"/>
      <c r="B50"/>
      <c r="C50"/>
      <c r="D50"/>
      <c r="F50" s="4">
        <v>3170</v>
      </c>
      <c r="H50" s="101"/>
    </row>
    <row r="51" spans="1:8" ht="12.75" hidden="1">
      <c r="A51" s="102" t="s">
        <v>501</v>
      </c>
      <c r="B51"/>
      <c r="C51"/>
      <c r="D51"/>
      <c r="F51" s="4">
        <f>F49+F50</f>
        <v>-7255</v>
      </c>
      <c r="H51" s="101"/>
    </row>
    <row r="52" spans="1:8" ht="12.75" hidden="1">
      <c r="A52" s="3"/>
      <c r="B52"/>
      <c r="C52"/>
      <c r="D52"/>
      <c r="H52" s="101"/>
    </row>
    <row r="53" spans="1:8" ht="12.75" hidden="1">
      <c r="A53" s="102" t="s">
        <v>502</v>
      </c>
      <c r="B53"/>
      <c r="C53"/>
      <c r="D53"/>
      <c r="F53" s="4" t="e">
        <f>SUM(F22)</f>
        <v>#REF!</v>
      </c>
      <c r="H53" s="101"/>
    </row>
    <row r="54" spans="1:8" ht="12.75" hidden="1">
      <c r="A54" s="102" t="s">
        <v>38</v>
      </c>
      <c r="B54"/>
      <c r="C54"/>
      <c r="D54"/>
      <c r="F54" s="103" t="e">
        <f>F51+F53</f>
        <v>#REF!</v>
      </c>
      <c r="H54" s="101"/>
    </row>
    <row r="55" spans="1:8" ht="12.75" hidden="1">
      <c r="A55" s="3"/>
      <c r="B55"/>
      <c r="C55"/>
      <c r="D55"/>
      <c r="H55" s="101"/>
    </row>
    <row r="56" spans="1:8" ht="12.75" hidden="1">
      <c r="A56" s="102" t="s">
        <v>214</v>
      </c>
      <c r="B56"/>
      <c r="C56"/>
      <c r="D56"/>
      <c r="F56" s="103" t="e">
        <f>SUM(F39)</f>
        <v>#REF!</v>
      </c>
      <c r="H56" s="101"/>
    </row>
    <row r="57" spans="1:8" ht="12.75" hidden="1">
      <c r="A57" s="102" t="s">
        <v>483</v>
      </c>
      <c r="B57"/>
      <c r="C57"/>
      <c r="D57"/>
      <c r="F57" s="4" t="e">
        <f>SUM(F29)</f>
        <v>#REF!</v>
      </c>
      <c r="H57" s="101"/>
    </row>
    <row r="58" spans="1:8" ht="12.75" hidden="1">
      <c r="A58" s="102" t="s">
        <v>223</v>
      </c>
      <c r="B58"/>
      <c r="C58"/>
      <c r="D58"/>
      <c r="F58" s="4" t="e">
        <f>SUM(F37)</f>
        <v>#REF!</v>
      </c>
      <c r="H58" s="101"/>
    </row>
    <row r="59" spans="1:8" ht="12.75" hidden="1">
      <c r="A59" s="102" t="s">
        <v>494</v>
      </c>
      <c r="B59"/>
      <c r="C59"/>
      <c r="D59"/>
      <c r="F59" s="4" t="e">
        <f>SUM(F33)</f>
        <v>#REF!</v>
      </c>
      <c r="H59" s="101"/>
    </row>
    <row r="60" spans="1:8" ht="12.75" hidden="1">
      <c r="A60" s="102" t="s">
        <v>253</v>
      </c>
      <c r="B60"/>
      <c r="C60"/>
      <c r="D60"/>
      <c r="F60" s="4" t="e">
        <f>SUM(#REF!)</f>
        <v>#REF!</v>
      </c>
      <c r="H60" s="101"/>
    </row>
    <row r="61" spans="1:8" ht="12.75" hidden="1">
      <c r="A61" s="102" t="s">
        <v>289</v>
      </c>
      <c r="B61"/>
      <c r="C61"/>
      <c r="D61"/>
      <c r="F61" s="4" t="e">
        <f>SUM(F34)</f>
        <v>#REF!</v>
      </c>
      <c r="H61" s="101"/>
    </row>
    <row r="62" spans="1:13" ht="12.75" hidden="1">
      <c r="A62" s="3"/>
      <c r="B62"/>
      <c r="C62"/>
      <c r="D62"/>
      <c r="H62" s="101"/>
      <c r="M62" s="4" t="e">
        <f>SUM(F57:F61)</f>
        <v>#REF!</v>
      </c>
    </row>
    <row r="63" spans="1:8" ht="12.75" hidden="1">
      <c r="A63" s="102" t="s">
        <v>236</v>
      </c>
      <c r="B63"/>
      <c r="C63"/>
      <c r="D63"/>
      <c r="F63" s="103" t="e">
        <f>F54-F56</f>
        <v>#REF!</v>
      </c>
      <c r="H63" s="101"/>
    </row>
    <row r="64" spans="1:8" ht="12.75">
      <c r="A64" s="3"/>
      <c r="B64"/>
      <c r="C64"/>
      <c r="D64"/>
      <c r="F64"/>
      <c r="H64" s="101"/>
    </row>
    <row r="65" spans="1:10" ht="12.75">
      <c r="A65" s="3"/>
      <c r="B65"/>
      <c r="C65"/>
      <c r="D65"/>
      <c r="E65" s="104"/>
      <c r="F65"/>
      <c r="H65" s="54" t="s">
        <v>120</v>
      </c>
      <c r="J65" s="54"/>
    </row>
    <row r="66" spans="1:10" ht="12.75">
      <c r="A66" s="3"/>
      <c r="B66"/>
      <c r="C66"/>
      <c r="D66"/>
      <c r="E66" s="104"/>
      <c r="F66"/>
      <c r="H66" s="55" t="s">
        <v>121</v>
      </c>
      <c r="J66" s="55"/>
    </row>
    <row r="67" spans="1:8" ht="12.75">
      <c r="A67" s="3"/>
      <c r="B67"/>
      <c r="C67"/>
      <c r="D67"/>
      <c r="F67"/>
      <c r="H67" s="101"/>
    </row>
    <row r="68" spans="1:8" ht="12.75">
      <c r="A68" s="3"/>
      <c r="B68"/>
      <c r="C68"/>
      <c r="D68"/>
      <c r="F68"/>
      <c r="H68" s="101"/>
    </row>
    <row r="69" spans="1:8" ht="12.75">
      <c r="A69" s="3"/>
      <c r="B69"/>
      <c r="C69"/>
      <c r="D69"/>
      <c r="F69"/>
      <c r="H69" s="101"/>
    </row>
    <row r="70" spans="1:8" ht="12.75">
      <c r="A70" s="3"/>
      <c r="B70"/>
      <c r="C70"/>
      <c r="D70"/>
      <c r="F70"/>
      <c r="H70" s="101"/>
    </row>
    <row r="71" spans="1:8" ht="12.75">
      <c r="A71" s="3"/>
      <c r="B71"/>
      <c r="C71"/>
      <c r="D71"/>
      <c r="F71"/>
      <c r="H71" s="101"/>
    </row>
    <row r="72" spans="1:8" ht="12.75">
      <c r="A72" s="3"/>
      <c r="B72"/>
      <c r="C72"/>
      <c r="D72"/>
      <c r="F72"/>
      <c r="H72" s="101"/>
    </row>
    <row r="73" spans="1:8" ht="12.75">
      <c r="A73" s="3"/>
      <c r="B73"/>
      <c r="C73"/>
      <c r="D73"/>
      <c r="F73"/>
      <c r="H73" s="101"/>
    </row>
    <row r="74" spans="1:8" ht="12.75">
      <c r="A74" s="3"/>
      <c r="B74"/>
      <c r="C74"/>
      <c r="D74"/>
      <c r="F74"/>
      <c r="H74" s="101"/>
    </row>
    <row r="75" spans="1:8" ht="12.75">
      <c r="A75" s="3"/>
      <c r="B75"/>
      <c r="C75"/>
      <c r="D75"/>
      <c r="F75"/>
      <c r="H75" s="101"/>
    </row>
    <row r="76" spans="1:8" ht="12.75">
      <c r="A76" s="3"/>
      <c r="B76"/>
      <c r="C76"/>
      <c r="D76"/>
      <c r="F76"/>
      <c r="H76" s="101"/>
    </row>
    <row r="77" spans="1:8" ht="12.75">
      <c r="A77" s="3"/>
      <c r="B77"/>
      <c r="C77"/>
      <c r="D77"/>
      <c r="F77"/>
      <c r="H77" s="101"/>
    </row>
    <row r="78" spans="1:8" ht="12.75">
      <c r="A78" s="3"/>
      <c r="B78"/>
      <c r="C78"/>
      <c r="D78"/>
      <c r="F78"/>
      <c r="H78" s="101"/>
    </row>
    <row r="79" spans="1:8" ht="12.75">
      <c r="A79" s="3"/>
      <c r="B79"/>
      <c r="C79"/>
      <c r="D79"/>
      <c r="F79"/>
      <c r="H79" s="101"/>
    </row>
    <row r="80" spans="1:8" ht="12.75">
      <c r="A80" s="3"/>
      <c r="B80"/>
      <c r="C80"/>
      <c r="D80"/>
      <c r="F80"/>
      <c r="H80" s="101"/>
    </row>
    <row r="81" spans="1:8" ht="12.75">
      <c r="A81" s="3"/>
      <c r="B81"/>
      <c r="C81"/>
      <c r="D81"/>
      <c r="F81"/>
      <c r="H81" s="101"/>
    </row>
    <row r="82" spans="1:8" ht="12.75">
      <c r="A82" s="3"/>
      <c r="B82"/>
      <c r="C82"/>
      <c r="D82"/>
      <c r="F82"/>
      <c r="H82" s="101"/>
    </row>
    <row r="83" spans="1:8" ht="12.75">
      <c r="A83" s="3"/>
      <c r="B83"/>
      <c r="C83"/>
      <c r="D83"/>
      <c r="F83"/>
      <c r="H83" s="101"/>
    </row>
    <row r="84" spans="1:8" ht="12.75">
      <c r="A84" s="3"/>
      <c r="B84"/>
      <c r="C84"/>
      <c r="D84"/>
      <c r="F84"/>
      <c r="H84" s="101"/>
    </row>
    <row r="85" spans="1:8" ht="12.75">
      <c r="A85" s="3"/>
      <c r="B85"/>
      <c r="C85"/>
      <c r="D85"/>
      <c r="F85"/>
      <c r="H85" s="101"/>
    </row>
    <row r="86" spans="1:8" ht="12.75">
      <c r="A86" s="3"/>
      <c r="B86"/>
      <c r="C86"/>
      <c r="D86"/>
      <c r="F86"/>
      <c r="H86" s="101"/>
    </row>
    <row r="87" spans="1:8" ht="12.75">
      <c r="A87" s="3"/>
      <c r="B87"/>
      <c r="C87"/>
      <c r="D87"/>
      <c r="F87"/>
      <c r="H87" s="101"/>
    </row>
    <row r="88" spans="1:8" ht="12.75">
      <c r="A88" s="3"/>
      <c r="H88" s="101"/>
    </row>
    <row r="89" spans="1:8" ht="12.75">
      <c r="A89" s="3"/>
      <c r="H89" s="101"/>
    </row>
    <row r="90" spans="1:8" ht="12.75">
      <c r="A90" s="3"/>
      <c r="H90" s="101"/>
    </row>
    <row r="91" spans="1:8" ht="12.75">
      <c r="A91" s="3"/>
      <c r="H91" s="101"/>
    </row>
    <row r="92" spans="1:8" ht="12.75">
      <c r="A92" s="3"/>
      <c r="H92" s="101"/>
    </row>
    <row r="93" spans="1:8" ht="12.75">
      <c r="A93" s="3"/>
      <c r="H93" s="101"/>
    </row>
    <row r="94" spans="1:8" ht="12.75">
      <c r="A94" s="3"/>
      <c r="H94" s="101"/>
    </row>
    <row r="95" spans="1:8" ht="12.75">
      <c r="A95" s="3"/>
      <c r="H95" s="101"/>
    </row>
    <row r="96" spans="1:8" ht="12.75">
      <c r="A96" s="3"/>
      <c r="H96" s="101"/>
    </row>
    <row r="97" spans="1:8" ht="12.75">
      <c r="A97" s="3"/>
      <c r="H97" s="101"/>
    </row>
    <row r="98" spans="1:8" ht="12.75">
      <c r="A98" s="3"/>
      <c r="H98" s="101"/>
    </row>
    <row r="99" spans="1:8" ht="12.75">
      <c r="A99" s="3"/>
      <c r="H99" s="101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65" r:id="rId1"/>
  <headerFooter alignWithMargins="0">
    <oddHeader>&amp;L&amp;"Times New Roman,Obyčejné"&amp;12Město Ostrov&amp;C
&amp;R&amp;"Times New Roman,Obyčejné"&amp;12M: 3 b  
&amp;"Arial CE,Obyčejné"
</oddHeader>
    <oddFooter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52"/>
  <sheetViews>
    <sheetView zoomScale="75" zoomScaleNormal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56" sqref="F56"/>
    </sheetView>
  </sheetViews>
  <sheetFormatPr defaultColWidth="9.00390625" defaultRowHeight="12.75"/>
  <cols>
    <col min="1" max="1" width="7.625" style="0" customWidth="1"/>
    <col min="2" max="3" width="6.375" style="100" customWidth="1"/>
    <col min="4" max="4" width="8.875" style="100" customWidth="1"/>
    <col min="5" max="5" width="9.50390625" style="100" customWidth="1"/>
    <col min="6" max="6" width="112.50390625" style="0" customWidth="1"/>
    <col min="7" max="7" width="12.50390625" style="4" bestFit="1" customWidth="1"/>
    <col min="10" max="10" width="11.50390625" style="0" customWidth="1"/>
    <col min="11" max="11" width="10.50390625" style="0" customWidth="1"/>
    <col min="13" max="13" width="13.50390625" style="0" hidden="1" customWidth="1"/>
    <col min="14" max="14" width="9.00390625" style="0" customWidth="1"/>
  </cols>
  <sheetData>
    <row r="1" spans="1:14" ht="20.25" customHeight="1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2:13" ht="1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4" ht="13.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3" ht="13.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3" ht="13.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3" ht="13.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3" ht="13.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3" ht="13.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3" ht="13.5" hidden="1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3" ht="13.5" hidden="1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3" ht="14.25" hidden="1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3" ht="13.5" hidden="1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7" ht="13.5">
      <c r="A14" s="10"/>
      <c r="B14" s="10"/>
      <c r="C14" s="10"/>
      <c r="D14" s="10"/>
      <c r="E14" s="10"/>
      <c r="F14" s="25"/>
      <c r="G14" s="159"/>
    </row>
    <row r="15" spans="1:13" ht="13.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2" ht="13.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aca="true" t="shared" si="0" ref="J20:J26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25" hidden="1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aca="true" t="shared" si="1" ref="J27:J33">I27/H27</f>
        <v>#DIV/0!</v>
      </c>
      <c r="K27" s="644"/>
      <c r="L27" s="645" t="e">
        <f>K27/H27</f>
        <v>#DIV/0!</v>
      </c>
      <c r="M27" s="581"/>
      <c r="N27" s="634"/>
    </row>
    <row r="28" spans="1:14" ht="14.25" hidden="1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5" hidden="1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aca="true" t="shared" si="2" ref="J34:J63">I34/H34</f>
        <v>#REF!</v>
      </c>
      <c r="K34" s="585" t="e">
        <f>SUM(#REF!)</f>
        <v>#REF!</v>
      </c>
      <c r="L34" s="667" t="e">
        <f aca="true" t="shared" si="3" ref="L34:L63">K34/H34</f>
        <v>#REF!</v>
      </c>
      <c r="M34" s="581"/>
      <c r="N34" s="169" t="s">
        <v>29</v>
      </c>
    </row>
    <row r="35" spans="1:14" ht="13.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25" thickBot="1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25" thickBot="1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25" thickBot="1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25" thickBot="1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25" thickBot="1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25" thickBot="1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5" hidden="1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5" hidden="1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5" hidden="1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1" ht="12.75">
      <c r="A71" s="3"/>
      <c r="K71" s="101"/>
    </row>
    <row r="72" spans="1:11" ht="12.75" hidden="1">
      <c r="A72" s="102" t="s">
        <v>409</v>
      </c>
      <c r="B72"/>
      <c r="C72"/>
      <c r="D72"/>
      <c r="E72"/>
      <c r="G72"/>
      <c r="K72" s="101"/>
    </row>
    <row r="73" spans="1:11" ht="12.75" hidden="1">
      <c r="A73" s="102" t="s">
        <v>256</v>
      </c>
      <c r="B73"/>
      <c r="C73"/>
      <c r="D73"/>
      <c r="E73"/>
      <c r="G73" s="4">
        <v>66229</v>
      </c>
      <c r="K73" s="101"/>
    </row>
    <row r="74" spans="1:11" ht="12.75" hidden="1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1" ht="12.75" hidden="1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1" ht="12.75" hidden="1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1" ht="12.75" hidden="1">
      <c r="A77" s="102"/>
      <c r="B77"/>
      <c r="C77"/>
      <c r="D77"/>
      <c r="E77"/>
      <c r="K77" s="101"/>
    </row>
    <row r="78" spans="1:11" ht="12.75" hidden="1">
      <c r="A78" s="102"/>
      <c r="B78"/>
      <c r="C78"/>
      <c r="D78"/>
      <c r="E78"/>
      <c r="K78" s="101"/>
    </row>
    <row r="79" spans="1:11" ht="12.75" hidden="1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1" ht="12.75" hidden="1">
      <c r="A80" s="3"/>
      <c r="B80"/>
      <c r="C80"/>
      <c r="D80"/>
      <c r="E80"/>
      <c r="K80" s="101"/>
    </row>
    <row r="81" spans="1:11" ht="12.75" hidden="1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t="12.75" hidden="1">
      <c r="A82" s="102" t="s">
        <v>410</v>
      </c>
      <c r="B82"/>
      <c r="C82"/>
      <c r="D82"/>
      <c r="E82"/>
      <c r="G82" s="4">
        <v>902</v>
      </c>
      <c r="K82" s="101"/>
    </row>
    <row r="83" spans="1:11" ht="12.75" hidden="1">
      <c r="A83" s="102" t="s">
        <v>278</v>
      </c>
      <c r="B83"/>
      <c r="C83"/>
      <c r="D83"/>
      <c r="E83"/>
      <c r="G83" s="4">
        <v>3600</v>
      </c>
      <c r="K83" s="101"/>
    </row>
    <row r="84" spans="1:11" ht="12.75" hidden="1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t="12.75" hidden="1">
      <c r="A85" s="3"/>
      <c r="B85"/>
      <c r="C85"/>
      <c r="D85"/>
      <c r="E85"/>
      <c r="K85" s="101"/>
    </row>
    <row r="86" spans="1:11" ht="12.75" hidden="1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t="12.75" hidden="1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t="12.75" hidden="1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t="12.75" hidden="1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t="12.75" hidden="1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t="12.75" hidden="1">
      <c r="A91" s="3"/>
      <c r="B91"/>
      <c r="C91"/>
      <c r="D91"/>
      <c r="E91"/>
      <c r="K91" s="101"/>
    </row>
    <row r="92" spans="1:11" ht="12.75" hidden="1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ht="12.75">
      <c r="A93" s="3"/>
      <c r="B93"/>
      <c r="C93"/>
      <c r="D93"/>
      <c r="E93"/>
      <c r="K93" s="101"/>
    </row>
    <row r="94" spans="1:11" ht="12.75">
      <c r="A94" s="3"/>
      <c r="B94"/>
      <c r="C94"/>
      <c r="D94"/>
      <c r="E94"/>
      <c r="F94" s="104"/>
      <c r="I94" s="104" t="s">
        <v>134</v>
      </c>
      <c r="K94" s="101"/>
    </row>
    <row r="95" spans="1:11" ht="12.75">
      <c r="A95" s="3"/>
      <c r="B95"/>
      <c r="C95"/>
      <c r="D95"/>
      <c r="E95"/>
      <c r="F95" s="104"/>
      <c r="I95" s="104" t="s">
        <v>57</v>
      </c>
      <c r="K95" s="101"/>
    </row>
    <row r="96" spans="1:11" ht="12.75">
      <c r="A96" s="3"/>
      <c r="B96"/>
      <c r="C96"/>
      <c r="D96"/>
      <c r="E96"/>
      <c r="K96" s="101"/>
    </row>
    <row r="97" spans="1:11" ht="12.75">
      <c r="A97" s="3"/>
      <c r="B97"/>
      <c r="C97"/>
      <c r="D97"/>
      <c r="E97"/>
      <c r="K97" s="101"/>
    </row>
    <row r="98" spans="1:11" ht="12.75">
      <c r="A98" s="3"/>
      <c r="B98"/>
      <c r="C98"/>
      <c r="D98"/>
      <c r="E98"/>
      <c r="K98" s="101"/>
    </row>
    <row r="99" spans="1:11" ht="12.75">
      <c r="A99" s="3"/>
      <c r="B99"/>
      <c r="C99"/>
      <c r="D99"/>
      <c r="E99"/>
      <c r="K99" s="101"/>
    </row>
    <row r="100" spans="1:11" ht="12.75">
      <c r="A100" s="3"/>
      <c r="B100"/>
      <c r="C100"/>
      <c r="D100"/>
      <c r="E100"/>
      <c r="K100" s="101"/>
    </row>
    <row r="101" spans="1:11" ht="12.75">
      <c r="A101" s="3"/>
      <c r="B101"/>
      <c r="C101"/>
      <c r="D101"/>
      <c r="E101"/>
      <c r="K101" s="101"/>
    </row>
    <row r="102" spans="1:11" ht="12.75">
      <c r="A102" s="3"/>
      <c r="B102"/>
      <c r="C102"/>
      <c r="D102"/>
      <c r="E102"/>
      <c r="K102" s="101"/>
    </row>
    <row r="103" spans="1:11" ht="12.75">
      <c r="A103" s="3"/>
      <c r="B103"/>
      <c r="C103"/>
      <c r="D103"/>
      <c r="E103"/>
      <c r="K103" s="101"/>
    </row>
    <row r="104" spans="1:11" ht="12.75">
      <c r="A104" s="3"/>
      <c r="B104"/>
      <c r="C104"/>
      <c r="D104"/>
      <c r="E104"/>
      <c r="K104" s="101"/>
    </row>
    <row r="105" spans="1:11" ht="12.75">
      <c r="A105" s="3"/>
      <c r="B105"/>
      <c r="C105"/>
      <c r="D105"/>
      <c r="E105"/>
      <c r="K105" s="101"/>
    </row>
    <row r="106" spans="1:11" ht="12.75">
      <c r="A106" s="3"/>
      <c r="B106"/>
      <c r="C106"/>
      <c r="D106"/>
      <c r="E106"/>
      <c r="G106"/>
      <c r="K106" s="101"/>
    </row>
    <row r="107" spans="1:11" ht="12.75">
      <c r="A107" s="3"/>
      <c r="B107"/>
      <c r="C107"/>
      <c r="D107"/>
      <c r="E107"/>
      <c r="G107"/>
      <c r="K107" s="101"/>
    </row>
    <row r="108" spans="1:11" ht="12.75">
      <c r="A108" s="3"/>
      <c r="B108"/>
      <c r="C108"/>
      <c r="D108"/>
      <c r="E108"/>
      <c r="G108"/>
      <c r="K108" s="101"/>
    </row>
    <row r="109" spans="1:11" ht="12.75">
      <c r="A109" s="3"/>
      <c r="B109"/>
      <c r="C109"/>
      <c r="D109"/>
      <c r="E109"/>
      <c r="G109"/>
      <c r="K109" s="101"/>
    </row>
    <row r="110" spans="1:11" ht="12.75">
      <c r="A110" s="3"/>
      <c r="B110"/>
      <c r="C110"/>
      <c r="D110"/>
      <c r="E110"/>
      <c r="G110"/>
      <c r="K110" s="101"/>
    </row>
    <row r="111" spans="1:11" ht="12.75">
      <c r="A111" s="3"/>
      <c r="B111"/>
      <c r="C111"/>
      <c r="D111"/>
      <c r="E111"/>
      <c r="G111"/>
      <c r="K111" s="101"/>
    </row>
    <row r="112" spans="1:11" ht="12.75">
      <c r="A112" s="3"/>
      <c r="B112"/>
      <c r="C112"/>
      <c r="D112"/>
      <c r="E112"/>
      <c r="G112"/>
      <c r="K112" s="101"/>
    </row>
    <row r="113" spans="1:11" ht="12.75">
      <c r="A113" s="3"/>
      <c r="B113"/>
      <c r="C113"/>
      <c r="D113"/>
      <c r="E113"/>
      <c r="G113"/>
      <c r="K113" s="101"/>
    </row>
    <row r="114" spans="1:11" ht="12.75">
      <c r="A114" s="3"/>
      <c r="B114"/>
      <c r="C114"/>
      <c r="D114"/>
      <c r="E114"/>
      <c r="G114"/>
      <c r="K114" s="101"/>
    </row>
    <row r="115" spans="1:11" ht="12.75">
      <c r="A115" s="3"/>
      <c r="B115"/>
      <c r="C115"/>
      <c r="D115"/>
      <c r="E115"/>
      <c r="G115"/>
      <c r="K115" s="101"/>
    </row>
    <row r="116" spans="1:11" ht="12.75">
      <c r="A116" s="3"/>
      <c r="B116"/>
      <c r="C116"/>
      <c r="D116"/>
      <c r="E116"/>
      <c r="G116"/>
      <c r="K116" s="101"/>
    </row>
    <row r="117" spans="1:11" ht="12.75">
      <c r="A117" s="3"/>
      <c r="K117" s="101"/>
    </row>
    <row r="118" spans="1:11" ht="12.75">
      <c r="A118" s="3"/>
      <c r="K118" s="101"/>
    </row>
    <row r="119" spans="1:11" ht="12.75">
      <c r="A119" s="3"/>
      <c r="K119" s="101"/>
    </row>
    <row r="120" spans="1:11" ht="12.75">
      <c r="A120" s="3"/>
      <c r="K120" s="101"/>
    </row>
    <row r="121" spans="1:11" ht="12.75">
      <c r="A121" s="3"/>
      <c r="K121" s="101"/>
    </row>
    <row r="122" spans="1:11" ht="12.75">
      <c r="A122" s="3"/>
      <c r="K122" s="101"/>
    </row>
    <row r="123" spans="1:11" ht="12.75">
      <c r="A123" s="3"/>
      <c r="K123" s="101"/>
    </row>
    <row r="124" spans="1:11" ht="12.75">
      <c r="A124" s="3"/>
      <c r="K124" s="101"/>
    </row>
    <row r="125" spans="1:11" ht="12.75">
      <c r="A125" s="3"/>
      <c r="K125" s="101"/>
    </row>
    <row r="126" spans="1:11" ht="12.75">
      <c r="A126" s="3"/>
      <c r="K126" s="101"/>
    </row>
    <row r="127" spans="1:11" ht="12.75">
      <c r="A127" s="3"/>
      <c r="K127" s="101"/>
    </row>
    <row r="128" spans="1:11" ht="12.75">
      <c r="A128" s="3"/>
      <c r="K128" s="101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55" r:id="rId1"/>
  <headerFooter alignWithMargins="0">
    <oddHeader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zoomScale="75" zoomScaleNormal="75" zoomScalePageLayoutView="0" workbookViewId="0" topLeftCell="A1">
      <selection activeCell="E32" sqref="E32"/>
    </sheetView>
  </sheetViews>
  <sheetFormatPr defaultColWidth="9.00390625" defaultRowHeight="12.75"/>
  <cols>
    <col min="1" max="1" width="7.625" style="0" customWidth="1"/>
    <col min="2" max="3" width="5.875" style="0" customWidth="1"/>
    <col min="4" max="4" width="6.375" style="0" customWidth="1"/>
    <col min="5" max="5" width="123.50390625" style="0" customWidth="1"/>
    <col min="6" max="6" width="12.50390625" style="0" bestFit="1" customWidth="1"/>
    <col min="7" max="7" width="9.375" style="0" customWidth="1"/>
    <col min="9" max="9" width="9.625" style="0" customWidth="1"/>
    <col min="10" max="10" width="11.125" style="0" customWidth="1"/>
    <col min="11" max="11" width="10.00390625" style="0" customWidth="1"/>
    <col min="12" max="12" width="9.00390625" style="0" customWidth="1"/>
  </cols>
  <sheetData>
    <row r="1" spans="1:12" ht="17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25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2:11" ht="1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0" ht="12.7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1" ht="13.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1" ht="12.75" hidden="1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1" ht="12.75" hidden="1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1" ht="12.75" hidden="1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1" ht="12.75" hidden="1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1" ht="12.75" hidden="1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1" ht="12.75" hidden="1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1" ht="13.5" hidden="1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1" ht="12.75" hidden="1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1" ht="12.75" hidden="1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1" ht="12.75" hidden="1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1" ht="12.75" hidden="1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1" ht="12.75" hidden="1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1" ht="12.75" hidden="1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6" ht="12.75" hidden="1">
      <c r="A21" s="3"/>
      <c r="B21" s="86"/>
      <c r="C21" s="86"/>
      <c r="D21" s="86"/>
      <c r="F21" s="71"/>
    </row>
    <row r="22" spans="1:11" ht="13.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7" ht="12.7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2:6" ht="12.75">
      <c r="B24" s="100"/>
      <c r="C24" s="100"/>
      <c r="D24" s="100"/>
      <c r="F24" s="88"/>
    </row>
    <row r="25" spans="1:11" ht="12.7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1" ht="13.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aca="true" t="shared" si="0" ref="I27:I33">H27/G27</f>
        <v>#REF!</v>
      </c>
      <c r="J27" s="682" t="e">
        <f>SUM(#REF!)</f>
        <v>#REF!</v>
      </c>
      <c r="K27" s="528" t="e">
        <f aca="true" t="shared" si="1" ref="K27:K33">J27/G27</f>
        <v>#REF!</v>
      </c>
      <c r="L27" s="268"/>
    </row>
    <row r="28" spans="1:12" ht="13.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8" ht="12.75">
      <c r="A34" s="3"/>
      <c r="B34" s="98"/>
      <c r="C34" s="98"/>
      <c r="D34" s="98"/>
      <c r="F34" s="79"/>
      <c r="H34" s="99"/>
    </row>
    <row r="35" spans="1:11" ht="13.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8" ht="13.5">
      <c r="A36" s="10"/>
      <c r="B36" s="160"/>
      <c r="C36" s="160"/>
      <c r="D36" s="160"/>
      <c r="E36" s="51"/>
      <c r="F36" s="88"/>
      <c r="H36" s="99"/>
    </row>
    <row r="37" spans="1:11" ht="13.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8" ht="12.75">
      <c r="A38" s="3"/>
      <c r="B38" s="100"/>
      <c r="C38" s="100"/>
      <c r="D38" s="100"/>
      <c r="F38" s="4"/>
      <c r="H38" s="101"/>
    </row>
    <row r="39" spans="1:8" ht="12.75" hidden="1">
      <c r="A39" s="102" t="s">
        <v>409</v>
      </c>
      <c r="H39" s="101"/>
    </row>
    <row r="40" spans="1:8" ht="12.75" hidden="1">
      <c r="A40" s="102" t="s">
        <v>256</v>
      </c>
      <c r="F40" s="4">
        <v>66229</v>
      </c>
      <c r="H40" s="101"/>
    </row>
    <row r="41" spans="1:8" ht="12.75" hidden="1">
      <c r="A41" s="102" t="s">
        <v>257</v>
      </c>
      <c r="F41" s="4">
        <f>SUM('[1]PRP 2001-RO'!H15)</f>
        <v>903</v>
      </c>
      <c r="H41" s="101"/>
    </row>
    <row r="42" spans="1:8" ht="12.75" hidden="1">
      <c r="A42" s="102" t="s">
        <v>399</v>
      </c>
      <c r="F42" s="4">
        <f>SUM(F40:F41)</f>
        <v>67132</v>
      </c>
      <c r="H42" s="101"/>
    </row>
    <row r="43" spans="1:8" ht="12.75" hidden="1">
      <c r="A43" s="102" t="s">
        <v>46</v>
      </c>
      <c r="F43" s="4">
        <f>SUM('[1]PRP 2001-RO'!H49)</f>
        <v>38279</v>
      </c>
      <c r="H43" s="101"/>
    </row>
    <row r="44" spans="1:8" ht="12.75" hidden="1">
      <c r="A44" s="102"/>
      <c r="F44" s="4"/>
      <c r="H44" s="101"/>
    </row>
    <row r="45" spans="1:8" ht="12.75" hidden="1">
      <c r="A45" s="102"/>
      <c r="F45" s="4"/>
      <c r="H45" s="101"/>
    </row>
    <row r="46" spans="1:8" ht="12.75" hidden="1">
      <c r="A46" s="102" t="s">
        <v>501</v>
      </c>
      <c r="F46" s="103">
        <f>F42-F43</f>
        <v>28853</v>
      </c>
      <c r="H46" s="101"/>
    </row>
    <row r="47" spans="1:8" ht="12.75" hidden="1">
      <c r="A47" s="3"/>
      <c r="F47" s="4"/>
      <c r="H47" s="101"/>
    </row>
    <row r="48" spans="1:8" ht="12.75" hidden="1">
      <c r="A48" s="102" t="s">
        <v>502</v>
      </c>
      <c r="F48" s="103">
        <f>SUM(F49:F50)</f>
        <v>4502</v>
      </c>
      <c r="H48" s="101"/>
    </row>
    <row r="49" spans="1:8" ht="12.75" hidden="1">
      <c r="A49" s="102" t="s">
        <v>410</v>
      </c>
      <c r="F49" s="4">
        <v>902</v>
      </c>
      <c r="H49" s="101"/>
    </row>
    <row r="50" spans="1:8" ht="12.75" hidden="1">
      <c r="A50" s="102" t="s">
        <v>278</v>
      </c>
      <c r="F50" s="4">
        <v>3600</v>
      </c>
      <c r="H50" s="101"/>
    </row>
    <row r="51" spans="1:8" ht="12.75" hidden="1">
      <c r="A51" s="102" t="s">
        <v>38</v>
      </c>
      <c r="F51" s="103">
        <f>F46+F48</f>
        <v>33355</v>
      </c>
      <c r="H51" s="101"/>
    </row>
    <row r="52" spans="1:8" ht="12.75" hidden="1">
      <c r="A52" s="3"/>
      <c r="F52" s="4"/>
      <c r="H52" s="101"/>
    </row>
    <row r="53" spans="1:8" ht="12.75" hidden="1">
      <c r="A53" s="102" t="s">
        <v>214</v>
      </c>
      <c r="F53" s="103" t="e">
        <f>SUM(F54:F57)</f>
        <v>#REF!</v>
      </c>
      <c r="H53" s="101"/>
    </row>
    <row r="54" spans="1:8" ht="12.75" hidden="1">
      <c r="A54" s="102" t="s">
        <v>39</v>
      </c>
      <c r="F54" s="4" t="e">
        <f>SUM(#REF!,#REF!,#REF!,F28,#REF!)</f>
        <v>#REF!</v>
      </c>
      <c r="H54" s="101"/>
    </row>
    <row r="55" spans="1:8" ht="12.75" hidden="1">
      <c r="A55" s="102" t="s">
        <v>290</v>
      </c>
      <c r="F55" s="4" t="e">
        <f>SUM(#REF!)</f>
        <v>#REF!</v>
      </c>
      <c r="H55" s="101"/>
    </row>
    <row r="56" spans="1:8" ht="12.75" hidden="1">
      <c r="A56" s="102" t="s">
        <v>245</v>
      </c>
      <c r="F56" s="4" t="e">
        <f>SUM(#REF!)</f>
        <v>#REF!</v>
      </c>
      <c r="H56" s="101"/>
    </row>
    <row r="57" spans="1:8" ht="12.75" hidden="1">
      <c r="A57" s="102" t="s">
        <v>219</v>
      </c>
      <c r="F57" s="4" t="e">
        <f>SUM(#REF!)</f>
        <v>#REF!</v>
      </c>
      <c r="H57" s="101"/>
    </row>
    <row r="58" spans="1:8" ht="12.75" hidden="1">
      <c r="A58" s="3"/>
      <c r="F58" s="4"/>
      <c r="H58" s="101"/>
    </row>
    <row r="59" spans="1:8" ht="12.75" hidden="1">
      <c r="A59" s="102" t="s">
        <v>133</v>
      </c>
      <c r="F59" s="103" t="e">
        <f>F51-F53</f>
        <v>#REF!</v>
      </c>
      <c r="H59" s="101"/>
    </row>
    <row r="60" spans="1:8" ht="12.75" hidden="1">
      <c r="A60" s="102" t="s">
        <v>431</v>
      </c>
      <c r="F60" s="4"/>
      <c r="G60" s="103"/>
      <c r="H60" s="101"/>
    </row>
    <row r="61" spans="1:7" ht="12.75" hidden="1">
      <c r="A61" t="s">
        <v>432</v>
      </c>
      <c r="G61" s="103" t="e">
        <f>G14</f>
        <v>#REF!</v>
      </c>
    </row>
    <row r="62" spans="1:7" ht="12.75" hidden="1">
      <c r="A62" t="s">
        <v>433</v>
      </c>
      <c r="G62" s="103" t="e">
        <f>G60-G61</f>
        <v>#REF!</v>
      </c>
    </row>
  </sheetData>
  <sheetProtection/>
  <printOptions gridLines="1" headings="1"/>
  <pageMargins left="0.787401575" right="0.787401575" top="0.984251969" bottom="0.984251969" header="0.4921259845" footer="0.4921259845"/>
  <pageSetup horizontalDpi="600" verticalDpi="600" orientation="landscape" paperSize="9" scale="60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8"/>
  <sheetViews>
    <sheetView zoomScale="75" zoomScaleNormal="75" zoomScalePageLayoutView="0" workbookViewId="0" topLeftCell="A1">
      <selection activeCell="G31" sqref="G31"/>
    </sheetView>
  </sheetViews>
  <sheetFormatPr defaultColWidth="9.00390625" defaultRowHeight="12.75"/>
  <cols>
    <col min="6" max="6" width="113.50390625" style="0" bestFit="1" customWidth="1"/>
    <col min="10" max="10" width="11.50390625" style="0" bestFit="1" customWidth="1"/>
    <col min="13" max="13" width="0" style="0" hidden="1" customWidth="1"/>
  </cols>
  <sheetData>
    <row r="1" spans="1:14" ht="17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3" ht="1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3" ht="14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3" ht="14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3" ht="13.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3" ht="13.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3" ht="13.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8" ht="13.5">
      <c r="A10" s="560"/>
      <c r="B10" s="560"/>
      <c r="C10" s="560"/>
      <c r="D10" s="564"/>
      <c r="E10" s="564"/>
      <c r="F10" s="190"/>
      <c r="G10" s="565"/>
      <c r="H10" s="566"/>
    </row>
    <row r="11" spans="1:13" ht="13.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5" hidden="1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5" hidden="1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5" hidden="1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25" hidden="1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5" hidden="1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5" hidden="1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5" hidden="1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5" hidden="1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9" ht="13.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3" ht="13.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9" ht="13.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3" ht="13.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9" ht="12.75">
      <c r="A30" s="3"/>
      <c r="B30" s="100"/>
      <c r="C30" s="100"/>
      <c r="D30" s="100"/>
      <c r="E30" s="100"/>
      <c r="G30" s="4"/>
      <c r="I30" s="101"/>
    </row>
    <row r="31" spans="1:9" ht="12.75">
      <c r="A31" s="102"/>
      <c r="G31" s="4"/>
      <c r="I31" s="101"/>
    </row>
    <row r="32" spans="1:9" ht="12.75" hidden="1">
      <c r="A32" s="102" t="s">
        <v>256</v>
      </c>
      <c r="G32" s="4">
        <v>25080</v>
      </c>
      <c r="I32" s="101"/>
    </row>
    <row r="33" spans="1:9" ht="12.75" hidden="1">
      <c r="A33" s="102" t="s">
        <v>257</v>
      </c>
      <c r="G33" s="4">
        <f>SUM('[1]FRB 2001-RO'!H21)</f>
        <v>18163</v>
      </c>
      <c r="I33" s="101"/>
    </row>
    <row r="34" spans="1:9" ht="12.75" hidden="1">
      <c r="A34" s="102" t="s">
        <v>399</v>
      </c>
      <c r="G34" s="4">
        <f>SUM(G32:G33)</f>
        <v>43243</v>
      </c>
      <c r="I34" s="101"/>
    </row>
    <row r="35" spans="1:9" ht="12.75" hidden="1">
      <c r="A35" s="102" t="s">
        <v>400</v>
      </c>
      <c r="G35" s="4">
        <v>3170</v>
      </c>
      <c r="I35" s="101"/>
    </row>
    <row r="36" spans="1:9" ht="12.75" hidden="1">
      <c r="A36" s="102" t="s">
        <v>46</v>
      </c>
      <c r="G36" s="4">
        <f>SUM('[1]FRB 2001-RO'!H58)</f>
        <v>50498</v>
      </c>
      <c r="I36" s="101"/>
    </row>
    <row r="37" spans="1:9" ht="12.75" hidden="1">
      <c r="A37" s="102" t="s">
        <v>47</v>
      </c>
      <c r="G37" s="4">
        <f>G34-G35-G36</f>
        <v>-10425</v>
      </c>
      <c r="I37" s="101"/>
    </row>
    <row r="38" spans="1:9" ht="12.75" hidden="1">
      <c r="A38" s="102"/>
      <c r="G38" s="4">
        <v>3170</v>
      </c>
      <c r="I38" s="101"/>
    </row>
    <row r="39" spans="1:9" ht="12.75" hidden="1">
      <c r="A39" s="102" t="s">
        <v>501</v>
      </c>
      <c r="G39" s="4">
        <f>G37+G38</f>
        <v>-7255</v>
      </c>
      <c r="I39" s="101"/>
    </row>
    <row r="40" spans="1:9" ht="12.75" hidden="1">
      <c r="A40" s="3"/>
      <c r="G40" s="4"/>
      <c r="I40" s="101"/>
    </row>
    <row r="41" spans="1:9" ht="12.75" hidden="1">
      <c r="A41" s="102" t="s">
        <v>502</v>
      </c>
      <c r="G41" s="4" t="e">
        <f>SUM(G11)</f>
        <v>#REF!</v>
      </c>
      <c r="I41" s="101"/>
    </row>
    <row r="42" spans="1:9" ht="12.75" hidden="1">
      <c r="A42" s="102" t="s">
        <v>38</v>
      </c>
      <c r="G42" s="103" t="e">
        <f>G39+G41</f>
        <v>#REF!</v>
      </c>
      <c r="I42" s="101"/>
    </row>
    <row r="43" spans="1:9" ht="12.75" hidden="1">
      <c r="A43" s="3"/>
      <c r="G43" s="4"/>
      <c r="I43" s="101"/>
    </row>
    <row r="44" spans="1:9" ht="12.75" hidden="1">
      <c r="A44" s="102" t="s">
        <v>214</v>
      </c>
      <c r="G44" s="103" t="e">
        <f>SUM(G27)</f>
        <v>#REF!</v>
      </c>
      <c r="I44" s="101"/>
    </row>
    <row r="45" spans="1:9" ht="12.75" hidden="1">
      <c r="A45" s="102" t="s">
        <v>483</v>
      </c>
      <c r="G45" s="4">
        <f>SUM(G18)</f>
        <v>0</v>
      </c>
      <c r="I45" s="101"/>
    </row>
    <row r="46" spans="1:9" ht="12.75" hidden="1">
      <c r="A46" s="102" t="s">
        <v>223</v>
      </c>
      <c r="G46" s="4" t="e">
        <f>SUM(G25)</f>
        <v>#REF!</v>
      </c>
      <c r="I46" s="101"/>
    </row>
    <row r="47" spans="1:9" ht="12.75" hidden="1">
      <c r="A47" s="102" t="s">
        <v>494</v>
      </c>
      <c r="G47" s="4" t="e">
        <f>SUM(#REF!)</f>
        <v>#REF!</v>
      </c>
      <c r="I47" s="101"/>
    </row>
    <row r="48" spans="1:9" ht="12.75" hidden="1">
      <c r="A48" s="102" t="s">
        <v>253</v>
      </c>
      <c r="G48" s="4" t="e">
        <f>SUM(#REF!)</f>
        <v>#REF!</v>
      </c>
      <c r="I48" s="101"/>
    </row>
    <row r="49" spans="1:9" ht="12.75" hidden="1">
      <c r="A49" s="102" t="s">
        <v>289</v>
      </c>
      <c r="G49" s="4" t="e">
        <f>SUM(#REF!)</f>
        <v>#REF!</v>
      </c>
      <c r="I49" s="101"/>
    </row>
    <row r="50" spans="1:14" ht="12.75" hidden="1">
      <c r="A50" s="3"/>
      <c r="G50" s="4"/>
      <c r="I50" s="101"/>
      <c r="N50" s="4" t="e">
        <f>SUM(G45:G49)</f>
        <v>#REF!</v>
      </c>
    </row>
    <row r="51" spans="1:9" ht="12.75" hidden="1">
      <c r="A51" s="102" t="s">
        <v>236</v>
      </c>
      <c r="G51" s="103" t="e">
        <f>G42-G44</f>
        <v>#REF!</v>
      </c>
      <c r="I51" s="101"/>
    </row>
    <row r="52" spans="1:9" ht="12.75">
      <c r="A52" s="3"/>
      <c r="I52" s="101"/>
    </row>
    <row r="53" spans="1:11" ht="12.75">
      <c r="A53" s="3"/>
      <c r="F53" s="104"/>
      <c r="I53" s="54" t="s">
        <v>120</v>
      </c>
      <c r="K53" s="54"/>
    </row>
    <row r="54" spans="1:11" ht="12.75">
      <c r="A54" s="3"/>
      <c r="F54" s="104"/>
      <c r="I54" s="55" t="s">
        <v>121</v>
      </c>
      <c r="K54" s="55"/>
    </row>
    <row r="55" spans="1:9" ht="12.75">
      <c r="A55" s="3"/>
      <c r="I55" s="101"/>
    </row>
    <row r="56" spans="1:9" ht="12.75">
      <c r="A56" s="3"/>
      <c r="I56" s="101"/>
    </row>
    <row r="57" spans="1:9" ht="12.75">
      <c r="A57" s="3"/>
      <c r="I57" s="101"/>
    </row>
    <row r="58" spans="1:9" ht="12.75">
      <c r="A58" s="3"/>
      <c r="I58" s="101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6.625" style="0" customWidth="1"/>
    <col min="2" max="2" width="10.50390625" style="0" customWidth="1"/>
    <col min="3" max="3" width="10.625" style="0" customWidth="1"/>
    <col min="4" max="4" width="9.625" style="0" hidden="1" customWidth="1"/>
    <col min="5" max="5" width="14.00390625" style="0" customWidth="1"/>
    <col min="6" max="7" width="15.00390625" style="0" customWidth="1"/>
    <col min="8" max="8" width="13.625" style="6" bestFit="1" customWidth="1"/>
  </cols>
  <sheetData>
    <row r="1" ht="17.25">
      <c r="A1" s="418" t="s">
        <v>390</v>
      </c>
    </row>
    <row r="2" ht="12.75">
      <c r="C2" s="95"/>
    </row>
    <row r="3" spans="1:7" ht="12.7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ht="12.7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ht="12.7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ht="12.7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ht="12.7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ht="12.7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ht="12.75">
      <c r="A9" s="426"/>
      <c r="B9" s="12"/>
      <c r="C9" s="12"/>
      <c r="D9" s="13"/>
      <c r="E9" s="93"/>
      <c r="F9" s="464"/>
      <c r="G9" s="427"/>
    </row>
    <row r="10" spans="1:7" ht="12.7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ht="12.7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ht="12.7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ht="12.7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ht="12.7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ht="12.75">
      <c r="A15" s="423"/>
      <c r="B15" s="424"/>
      <c r="C15" s="462"/>
      <c r="D15" s="425"/>
      <c r="E15" s="423"/>
      <c r="F15" s="424" t="s">
        <v>453</v>
      </c>
      <c r="G15" s="429"/>
    </row>
    <row r="16" spans="1:7" ht="12.7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ht="12.7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ht="12.7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ht="12.75">
      <c r="A19" s="426"/>
      <c r="B19" s="12"/>
      <c r="C19" s="12"/>
      <c r="D19" s="13"/>
      <c r="E19" s="93"/>
      <c r="F19" s="464"/>
      <c r="G19" s="427"/>
    </row>
    <row r="20" spans="1:7" ht="12.7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ht="12.7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ht="12.7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ht="12.75">
      <c r="A23" s="426" t="s">
        <v>263</v>
      </c>
      <c r="B23" s="12" t="e">
        <f aca="true" t="shared" si="0" ref="B23:E25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ht="12.7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ht="12.7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ht="12.75">
      <c r="A26" s="431"/>
      <c r="B26" s="384"/>
      <c r="C26" s="384"/>
      <c r="D26" s="384"/>
      <c r="E26" s="384"/>
      <c r="F26" s="383"/>
      <c r="G26" s="40"/>
    </row>
    <row r="27" spans="1:7" ht="12.7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ht="12.7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ht="12.75">
      <c r="A29" s="38"/>
      <c r="B29" s="38"/>
      <c r="C29" s="38"/>
      <c r="D29" s="38"/>
      <c r="E29" s="38"/>
      <c r="F29" s="38"/>
      <c r="G29" s="40"/>
    </row>
    <row r="30" spans="1:7" ht="12.7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ht="12.75">
      <c r="A31" s="42"/>
      <c r="B31" s="31"/>
      <c r="C31" s="31"/>
      <c r="D31" s="40"/>
      <c r="E31" s="44"/>
      <c r="F31" s="40"/>
      <c r="G31" s="40"/>
    </row>
    <row r="32" spans="1:7" ht="12.75">
      <c r="A32" s="42"/>
      <c r="B32" s="31"/>
      <c r="C32" s="31"/>
      <c r="D32" s="40"/>
      <c r="E32" s="44"/>
      <c r="F32" s="40"/>
      <c r="G32" s="40"/>
    </row>
    <row r="34" ht="12.75">
      <c r="A34" s="65" t="s">
        <v>304</v>
      </c>
    </row>
    <row r="35" spans="1:13" ht="12.75">
      <c r="A35" t="s">
        <v>106</v>
      </c>
      <c r="E35" s="237"/>
      <c r="L35" s="4"/>
      <c r="M35" s="4"/>
    </row>
    <row r="36" spans="1:12" ht="12.75">
      <c r="A36" t="s">
        <v>247</v>
      </c>
      <c r="E36" s="237" t="e">
        <f>SUM(Žádost!#REF!)</f>
        <v>#REF!</v>
      </c>
      <c r="F36" s="4"/>
      <c r="G36" s="4"/>
      <c r="L36" s="4"/>
    </row>
    <row r="37" spans="1:12" ht="12.75">
      <c r="A37" s="678" t="s">
        <v>248</v>
      </c>
      <c r="E37" s="237" t="e">
        <f>E10</f>
        <v>#REF!</v>
      </c>
      <c r="F37" s="4"/>
      <c r="G37" s="4"/>
      <c r="L37" s="4"/>
    </row>
    <row r="38" spans="1:12" ht="12.75">
      <c r="A38" t="s">
        <v>249</v>
      </c>
      <c r="E38" s="237" t="e">
        <f>E20</f>
        <v>#REF!</v>
      </c>
      <c r="F38" s="4"/>
      <c r="G38" s="4"/>
      <c r="L38" s="4"/>
    </row>
    <row r="39" spans="1:12" ht="12.75">
      <c r="A39" t="s">
        <v>250</v>
      </c>
      <c r="E39" s="458" t="e">
        <f>E36+E37-E38</f>
        <v>#REF!</v>
      </c>
      <c r="F39" s="4"/>
      <c r="G39" s="4"/>
      <c r="L39" s="4"/>
    </row>
    <row r="40" spans="5:12" ht="12.75" hidden="1">
      <c r="E40" s="88"/>
      <c r="F40" s="4"/>
      <c r="G40" s="4"/>
      <c r="L40" s="4"/>
    </row>
    <row r="41" spans="5:12" ht="12.75" hidden="1">
      <c r="E41" s="88"/>
      <c r="F41" s="4"/>
      <c r="G41" s="4"/>
      <c r="L41" s="4"/>
    </row>
    <row r="42" spans="5:12" ht="12.75" hidden="1">
      <c r="E42" s="88"/>
      <c r="F42" s="4"/>
      <c r="G42" s="4"/>
      <c r="L42" s="4"/>
    </row>
    <row r="43" spans="5:12" ht="12.75" hidden="1">
      <c r="E43" s="88"/>
      <c r="F43" s="4"/>
      <c r="G43" s="4"/>
      <c r="L43" s="4"/>
    </row>
    <row r="44" spans="5:12" ht="12.75" hidden="1">
      <c r="E44" s="88"/>
      <c r="F44" s="4"/>
      <c r="G44" s="4"/>
      <c r="L44" s="4"/>
    </row>
    <row r="45" spans="5:12" ht="12.75">
      <c r="E45" s="4"/>
      <c r="L45" s="4"/>
    </row>
    <row r="46" spans="1:12" ht="12.75">
      <c r="A46" s="65" t="s">
        <v>190</v>
      </c>
      <c r="E46" s="4"/>
      <c r="L46" s="4"/>
    </row>
    <row r="47" spans="1:13" ht="12.75">
      <c r="A47" t="s">
        <v>106</v>
      </c>
      <c r="E47" s="236"/>
      <c r="L47" s="4"/>
      <c r="M47" s="4"/>
    </row>
    <row r="48" spans="1:12" ht="12.75">
      <c r="A48" t="s">
        <v>247</v>
      </c>
      <c r="E48" s="236" t="e">
        <f>SUM(Žádost!#REF!)</f>
        <v>#REF!</v>
      </c>
      <c r="F48" s="4"/>
      <c r="G48" s="4"/>
      <c r="L48" s="4"/>
    </row>
    <row r="49" spans="1:12" ht="12.75">
      <c r="A49" s="678" t="s">
        <v>248</v>
      </c>
      <c r="E49" s="236" t="e">
        <f>E11</f>
        <v>#REF!</v>
      </c>
      <c r="F49" s="4"/>
      <c r="G49" s="4"/>
      <c r="L49" s="4"/>
    </row>
    <row r="50" spans="1:12" ht="12.75">
      <c r="A50" t="s">
        <v>249</v>
      </c>
      <c r="E50" s="236" t="e">
        <f>E21</f>
        <v>#REF!</v>
      </c>
      <c r="F50" s="4"/>
      <c r="G50" s="4"/>
      <c r="L50" s="4"/>
    </row>
    <row r="51" spans="1:12" ht="12.75">
      <c r="A51" t="s">
        <v>250</v>
      </c>
      <c r="E51" s="459" t="e">
        <f>E48+E49-E50</f>
        <v>#REF!</v>
      </c>
      <c r="F51" s="4"/>
      <c r="G51" s="4"/>
      <c r="L51" s="4"/>
    </row>
    <row r="52" spans="5:12" ht="12.75" hidden="1">
      <c r="E52" s="88"/>
      <c r="F52" s="4"/>
      <c r="G52" s="4"/>
      <c r="L52" s="4"/>
    </row>
    <row r="53" ht="12.75">
      <c r="E53" s="4"/>
    </row>
    <row r="54" spans="1:5" ht="12.75">
      <c r="A54" s="65" t="s">
        <v>154</v>
      </c>
      <c r="E54" s="4"/>
    </row>
    <row r="55" spans="1:8" ht="12.7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8" ht="12.7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8" ht="12.7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8" ht="12.7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8" ht="12.75" hidden="1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8" ht="12.75" hidden="1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8" ht="12.7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5:8" ht="12.75">
      <c r="E62" s="88"/>
      <c r="F62" s="88"/>
      <c r="G62" s="88"/>
      <c r="H62" s="88"/>
    </row>
    <row r="63" spans="1:8" ht="12.7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ht="12.75">
      <c r="E64" s="52"/>
    </row>
    <row r="65" spans="1:5" ht="12.75">
      <c r="A65" s="65" t="s">
        <v>15</v>
      </c>
      <c r="E65" s="441"/>
    </row>
    <row r="66" spans="1:5" ht="12.75">
      <c r="A66" s="65" t="s">
        <v>16</v>
      </c>
      <c r="E66" s="52"/>
    </row>
    <row r="67" spans="1:5" ht="12.75">
      <c r="A67" t="s">
        <v>106</v>
      </c>
      <c r="E67" s="410"/>
    </row>
    <row r="68" spans="1:5" ht="12.75">
      <c r="A68" t="s">
        <v>252</v>
      </c>
      <c r="E68" s="410" t="e">
        <f>SUM(Žádost!#REF!)</f>
        <v>#REF!</v>
      </c>
    </row>
    <row r="69" spans="1:5" ht="12.75">
      <c r="A69" s="678" t="s">
        <v>248</v>
      </c>
      <c r="E69" s="410" t="e">
        <f>SUM('ÚZ 5 2006'!H22)</f>
        <v>#REF!</v>
      </c>
    </row>
    <row r="70" spans="1:5" ht="12.75">
      <c r="A70" t="s">
        <v>249</v>
      </c>
      <c r="E70" s="410" t="e">
        <f>SUM('ÚZ 5 2006'!H35)</f>
        <v>#REF!</v>
      </c>
    </row>
    <row r="71" spans="1:5" ht="12.75">
      <c r="A71" t="s">
        <v>250</v>
      </c>
      <c r="E71" s="440" t="e">
        <f>E69-E70</f>
        <v>#REF!</v>
      </c>
    </row>
    <row r="86" ht="12.75">
      <c r="A86" s="65" t="s">
        <v>392</v>
      </c>
    </row>
    <row r="88" spans="1:5" ht="12.75">
      <c r="A88" t="s">
        <v>475</v>
      </c>
      <c r="E88" s="4" t="e">
        <f>SUM(Žádost!#REF!)</f>
        <v>#REF!</v>
      </c>
    </row>
    <row r="89" spans="1:5" ht="12.75">
      <c r="A89" t="s">
        <v>179</v>
      </c>
      <c r="E89" s="4"/>
    </row>
    <row r="90" spans="1:5" ht="12.75">
      <c r="A90" t="s">
        <v>332</v>
      </c>
      <c r="E90" s="4" t="e">
        <f>SUM(Žádost!#REF!,Žádost!#REF!)</f>
        <v>#REF!</v>
      </c>
    </row>
    <row r="91" spans="1:5" ht="12.75">
      <c r="A91" t="s">
        <v>333</v>
      </c>
      <c r="E91" s="4" t="e">
        <f>E88-E90</f>
        <v>#REF!</v>
      </c>
    </row>
    <row r="92" ht="12.75">
      <c r="E92" s="4"/>
    </row>
    <row r="93" spans="1:5" ht="12.75">
      <c r="A93" t="s">
        <v>178</v>
      </c>
      <c r="E93" s="4" t="e">
        <f>SUM(Žádost!#REF!)</f>
        <v>#REF!</v>
      </c>
    </row>
    <row r="94" ht="12.75">
      <c r="E94" s="4"/>
    </row>
    <row r="95" spans="1:5" ht="12.75">
      <c r="A95" t="s">
        <v>180</v>
      </c>
      <c r="E95" s="4" t="e">
        <f>SUM(#REF!)</f>
        <v>#REF!</v>
      </c>
    </row>
    <row r="96" spans="1:5" ht="12.75">
      <c r="A96" t="s">
        <v>179</v>
      </c>
      <c r="E96" s="4"/>
    </row>
    <row r="97" spans="1:5" ht="12.75">
      <c r="A97" t="s">
        <v>181</v>
      </c>
      <c r="E97" s="4" t="e">
        <f>SUM(#REF!,#REF!,#REF!,#REF!)</f>
        <v>#REF!</v>
      </c>
    </row>
    <row r="98" spans="1:5" ht="12.75">
      <c r="A98" t="s">
        <v>122</v>
      </c>
      <c r="E98" s="4"/>
    </row>
    <row r="99" spans="1:5" ht="12.75">
      <c r="A99" t="s">
        <v>35</v>
      </c>
      <c r="E99" s="4" t="e">
        <f>SUM(#REF!)</f>
        <v>#REF!</v>
      </c>
    </row>
    <row r="100" ht="12.75">
      <c r="E100" s="4"/>
    </row>
    <row r="101" spans="1:5" ht="12.75">
      <c r="A101" t="s">
        <v>37</v>
      </c>
      <c r="E101" s="4" t="e">
        <f>E93-E97-E99</f>
        <v>#REF!</v>
      </c>
    </row>
    <row r="102" ht="12.75">
      <c r="E102" s="4"/>
    </row>
    <row r="103" spans="1:5" ht="12.75">
      <c r="A103" s="442" t="s">
        <v>302</v>
      </c>
      <c r="E103" s="4" t="e">
        <f>SUM(#REF!)</f>
        <v>#REF!</v>
      </c>
    </row>
    <row r="104" ht="12.75">
      <c r="E104" s="4"/>
    </row>
    <row r="105" spans="1:5" ht="12.75">
      <c r="A105" t="s">
        <v>393</v>
      </c>
      <c r="E105" s="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75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C64"/>
  <sheetViews>
    <sheetView zoomScalePageLayoutView="0" workbookViewId="0" topLeftCell="A1">
      <selection activeCell="A1" sqref="A1"/>
    </sheetView>
  </sheetViews>
  <sheetFormatPr defaultColWidth="9.00390625" defaultRowHeight="12.75"/>
  <cols>
    <col min="6" max="6" width="95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19" width="10.00390625" style="0" hidden="1" customWidth="1"/>
    <col min="20" max="20" width="9.625" style="0" hidden="1" customWidth="1"/>
    <col min="21" max="22" width="0" style="0" hidden="1" customWidth="1"/>
    <col min="23" max="23" width="10.50390625" style="0" hidden="1" customWidth="1"/>
    <col min="24" max="26" width="0" style="0" hidden="1" customWidth="1"/>
    <col min="27" max="27" width="12.50390625" style="0" customWidth="1"/>
    <col min="28" max="28" width="9.375" style="0" bestFit="1" customWidth="1"/>
    <col min="29" max="29" width="11.00390625" style="0" bestFit="1" customWidth="1"/>
  </cols>
  <sheetData>
    <row r="1" ht="13.5">
      <c r="A1" s="256" t="s">
        <v>86</v>
      </c>
    </row>
    <row r="3" spans="27:29" ht="12.7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6:29" ht="14.25" thickBot="1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aca="true" t="shared" si="0" ref="L8:V8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aca="true" t="shared" si="1" ref="O14:O30">L14</f>
        <v>0</v>
      </c>
      <c r="P14" s="275"/>
      <c r="Q14" s="21"/>
      <c r="R14" s="21"/>
      <c r="S14" s="21"/>
      <c r="T14" s="21"/>
      <c r="U14" s="21"/>
      <c r="V14" s="21">
        <f aca="true" t="shared" si="2" ref="V14:V30">R14+U14</f>
        <v>0</v>
      </c>
      <c r="W14" s="249" t="e">
        <f aca="true" t="shared" si="3" ref="W14:W35">R14/O14</f>
        <v>#DIV/0!</v>
      </c>
      <c r="X14" s="249" t="e">
        <f aca="true" t="shared" si="4" ref="X14:X35">V14/O14</f>
        <v>#DIV/0!</v>
      </c>
      <c r="Y14" s="12">
        <f aca="true" t="shared" si="5" ref="Y14:Y35">O14-V14</f>
        <v>0</v>
      </c>
      <c r="Z14" s="268"/>
      <c r="AA14" s="21"/>
      <c r="AB14" s="21"/>
      <c r="AC14" s="343"/>
    </row>
    <row r="15" spans="1:29" ht="13.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aca="true" t="shared" si="6" ref="M20:M29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aca="true" t="shared" si="7" ref="S20:S2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aca="true" t="shared" si="8" ref="L31:V31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aca="true" t="shared" si="9" ref="I37:I42">H37</f>
        <v>2592</v>
      </c>
      <c r="J37" s="310">
        <v>1294</v>
      </c>
      <c r="K37" s="310">
        <v>2992</v>
      </c>
      <c r="L37" s="245"/>
      <c r="M37" s="241"/>
      <c r="N37" s="347"/>
      <c r="O37" s="239">
        <f aca="true" t="shared" si="10" ref="O37:O46">L37</f>
        <v>0</v>
      </c>
      <c r="P37" s="347"/>
      <c r="Q37" s="348"/>
      <c r="R37" s="238">
        <v>648</v>
      </c>
      <c r="S37" s="348"/>
      <c r="T37" s="348"/>
      <c r="U37" s="348"/>
      <c r="V37" s="348">
        <f aca="true" t="shared" si="11" ref="V37:V46">R37+U37</f>
        <v>648</v>
      </c>
      <c r="W37" s="349" t="e">
        <f aca="true" t="shared" si="12" ref="W37:W46">R37/O37</f>
        <v>#DIV/0!</v>
      </c>
      <c r="X37" s="349" t="e">
        <f aca="true" t="shared" si="13" ref="X37:X46">V37/O37</f>
        <v>#DIV/0!</v>
      </c>
      <c r="Y37" s="238">
        <f aca="true" t="shared" si="14" ref="Y37:Y46">O37-V37</f>
        <v>-648</v>
      </c>
      <c r="Z37" s="350"/>
      <c r="AA37" s="238">
        <f aca="true" t="shared" si="15" ref="AA37:AA42">O37*19.94/100</f>
        <v>0</v>
      </c>
      <c r="AB37" s="348"/>
      <c r="AC37" s="351"/>
    </row>
    <row r="38" spans="1:29" ht="13.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aca="true" t="shared" si="16" ref="M40:M46">L40</f>
        <v>0</v>
      </c>
      <c r="N40" s="347"/>
      <c r="O40" s="239">
        <f t="shared" si="10"/>
        <v>0</v>
      </c>
      <c r="P40" s="239">
        <f aca="true" t="shared" si="17" ref="P40:P46">O40</f>
        <v>0</v>
      </c>
      <c r="Q40" s="348"/>
      <c r="R40" s="238">
        <v>444</v>
      </c>
      <c r="S40" s="239">
        <f aca="true" t="shared" si="18" ref="S40:S46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aca="true" t="shared" si="19" ref="W51:W64">R51/O51</f>
        <v>#DIV/0!</v>
      </c>
      <c r="X51" s="250" t="e">
        <f aca="true" t="shared" si="20" ref="X51:X64">V51/O51</f>
        <v>#DIV/0!</v>
      </c>
      <c r="Y51" s="296">
        <f aca="true" t="shared" si="21" ref="Y51:Y64">O51-V51</f>
        <v>0</v>
      </c>
      <c r="Z51" s="357" t="s">
        <v>281</v>
      </c>
      <c r="AA51" s="21"/>
      <c r="AB51" s="21"/>
      <c r="AC51" s="343"/>
    </row>
    <row r="52" spans="1:29" ht="14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5">
      <c r="A53" s="311"/>
      <c r="B53" s="340">
        <v>3231</v>
      </c>
      <c r="C53" s="23"/>
      <c r="D53" s="27"/>
      <c r="E53" s="27"/>
      <c r="F53" s="16" t="s">
        <v>280</v>
      </c>
      <c r="G53" s="17">
        <f aca="true" t="shared" si="22" ref="G53:Q53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5">
      <c r="A58" s="311"/>
      <c r="B58" s="340">
        <v>3421</v>
      </c>
      <c r="C58" s="23"/>
      <c r="D58" s="27"/>
      <c r="E58" s="27"/>
      <c r="F58" s="16" t="s">
        <v>353</v>
      </c>
      <c r="G58" s="17">
        <f aca="true" t="shared" si="23" ref="G58:Q58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aca="true" t="shared" si="24" ref="O59:O6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aca="true" t="shared" si="25" ref="V59:V64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25" thickBot="1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5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stiborova</cp:lastModifiedBy>
  <cp:lastPrinted>2017-02-16T11:31:54Z</cp:lastPrinted>
  <dcterms:created xsi:type="dcterms:W3CDTF">2003-09-02T05:56:17Z</dcterms:created>
  <dcterms:modified xsi:type="dcterms:W3CDTF">2017-03-20T12:46:21Z</dcterms:modified>
  <cp:category/>
  <cp:version/>
  <cp:contentType/>
  <cp:contentStatus/>
</cp:coreProperties>
</file>